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<sst xmlns="http://schemas.openxmlformats.org/spreadsheetml/2006/main" count="384" uniqueCount="146">
  <si>
    <t xml:space="preserve">序号  </t>
  </si>
  <si>
    <t>学号</t>
  </si>
  <si>
    <t>姓名</t>
  </si>
  <si>
    <t>年度</t>
  </si>
  <si>
    <t>竞赛名1</t>
  </si>
  <si>
    <t>项目/团队名称</t>
  </si>
  <si>
    <t>比赛奖项设置</t>
  </si>
  <si>
    <t>所获奖项</t>
  </si>
  <si>
    <t>认定等级</t>
  </si>
  <si>
    <t>级别</t>
  </si>
  <si>
    <t>附加分</t>
  </si>
  <si>
    <t>排序</t>
  </si>
  <si>
    <t>团体人数</t>
  </si>
  <si>
    <t>系数</t>
  </si>
  <si>
    <t>加分</t>
  </si>
  <si>
    <t>竞赛名2</t>
  </si>
  <si>
    <t>竞赛名3</t>
  </si>
  <si>
    <t>竞赛名4</t>
  </si>
  <si>
    <t>合计</t>
  </si>
  <si>
    <t>最终加分</t>
  </si>
  <si>
    <t>备注</t>
  </si>
  <si>
    <t>陈晨</t>
  </si>
  <si>
    <t>第七届中国国际“互联网”大学生创新创业大赛（北京赛区）</t>
  </si>
  <si>
    <t>VR Family队</t>
  </si>
  <si>
    <t>一二三等奖</t>
  </si>
  <si>
    <t>三等奖</t>
  </si>
  <si>
    <t>B</t>
  </si>
  <si>
    <t>第十届全国大学生光电设计竞赛华北区赛</t>
  </si>
  <si>
    <t>基于神经网络的无接触粗糙度测量平台</t>
  </si>
  <si>
    <t>一等奖</t>
  </si>
  <si>
    <t>李可心</t>
  </si>
  <si>
    <t xml:space="preserve"> </t>
  </si>
  <si>
    <t>崔凌睎</t>
  </si>
  <si>
    <t>中国大学生服务外包创新创业大赛</t>
  </si>
  <si>
    <t>503 Team too busy</t>
  </si>
  <si>
    <t>S</t>
  </si>
  <si>
    <t>“挑战杯”首都大学生创业大赛</t>
  </si>
  <si>
    <t>急救大脑：区域应急调度技术与指挥平台的开拓者</t>
  </si>
  <si>
    <t>金银铜奖</t>
  </si>
  <si>
    <t>金奖</t>
  </si>
  <si>
    <t>全国大学生英语竞赛</t>
  </si>
  <si>
    <t>特等奖、一等奖、二等奖</t>
  </si>
  <si>
    <t>无排序</t>
  </si>
  <si>
    <t>吕炎明</t>
  </si>
  <si>
    <t>武仪</t>
  </si>
  <si>
    <t>19301021</t>
  </si>
  <si>
    <t>衣泓竹</t>
  </si>
  <si>
    <t>郑蔚然</t>
  </si>
  <si>
    <t>辜易</t>
  </si>
  <si>
    <t>第十五届全国大学生软件创新大赛</t>
  </si>
  <si>
    <t>合纵连横</t>
  </si>
  <si>
    <t>特等、一等、二等奖项</t>
  </si>
  <si>
    <t>第十三届中国大学生服务外包创新创业大赛</t>
  </si>
  <si>
    <t>北京市大学生数学建模与计算机应用竞赛</t>
  </si>
  <si>
    <t>关于生产企业原材料的订购与转运的决策分析</t>
  </si>
  <si>
    <t>二等奖</t>
  </si>
  <si>
    <t>蓝桥杯全国软件和信息技术专业人才大赛（北京赛区）</t>
  </si>
  <si>
    <t>李明航</t>
  </si>
  <si>
    <t>李芮萱</t>
  </si>
  <si>
    <t>易联大数据防疫平台</t>
  </si>
  <si>
    <t>铜奖</t>
  </si>
  <si>
    <t>林靖</t>
  </si>
  <si>
    <t>503team too busy</t>
  </si>
  <si>
    <t>第十五届全国大学生软件创新创业大赛</t>
  </si>
  <si>
    <t>潘天胜</t>
  </si>
  <si>
    <t>吴梦凝</t>
  </si>
  <si>
    <t>中国高校计算机大赛-团体程序设计天梯赛</t>
  </si>
  <si>
    <t>A</t>
  </si>
  <si>
    <t>蓝桥杯全国软件和信息技术专业人才大赛（北京赛区）C/C++程序设计</t>
  </si>
  <si>
    <r>
      <t xml:space="preserve">ACM国际大学生程序设计竞赛区域预赛 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宋体"/>
        <charset val="134"/>
      </rPr>
      <t>ICPC济南站</t>
    </r>
  </si>
  <si>
    <t>杨睿孜</t>
  </si>
  <si>
    <t>蓝紫银</t>
  </si>
  <si>
    <t>张濡芃</t>
  </si>
  <si>
    <t>503 Team Too Busy</t>
  </si>
  <si>
    <t>蓝桥杯全国软件和信息技术专业人才大赛</t>
  </si>
  <si>
    <t>G-Quest</t>
  </si>
  <si>
    <t>李懿恒</t>
  </si>
  <si>
    <t>全国大学生数学竞赛</t>
  </si>
  <si>
    <t>毛恒明</t>
  </si>
  <si>
    <t>中国“互联网+”大学生创新创业大赛北京赛区比赛</t>
  </si>
  <si>
    <t>智绘精图–视觉估计用于自动驾驶和三维建图</t>
  </si>
  <si>
    <t>宋学东</t>
  </si>
  <si>
    <t>互联网+创新创业大赛北京赛区</t>
  </si>
  <si>
    <t>新型传感器用于自动驾驶和三维建图/不知名团队</t>
  </si>
  <si>
    <t>“挑战杯”首都大学生创业计划竞赛“青创副中心专项赛”</t>
  </si>
  <si>
    <t>安睡-家庭睡眠智能监护系统</t>
  </si>
  <si>
    <t>智绘精图 / 高途团队</t>
  </si>
  <si>
    <t>谢宗霖</t>
  </si>
  <si>
    <r>
      <t>第七届中国国际“互联网</t>
    </r>
    <r>
      <rPr>
        <sz val="10"/>
        <color theme="1"/>
        <rFont val="Calibri"/>
        <charset val="134"/>
      </rPr>
      <t>+</t>
    </r>
    <r>
      <rPr>
        <sz val="10"/>
        <color theme="1"/>
        <rFont val="宋体"/>
        <charset val="134"/>
      </rPr>
      <t>”大学生创新创业大赛（北京赛区）</t>
    </r>
  </si>
  <si>
    <t>新型传感器用于自动驾驶和三维建图</t>
  </si>
  <si>
    <t>“挑战杯”首都大学生创业计划竞赛</t>
  </si>
  <si>
    <t>安睡—家庭睡眠智能监护系统</t>
  </si>
  <si>
    <r>
      <t>第八届中国国际“互联网</t>
    </r>
    <r>
      <rPr>
        <sz val="10"/>
        <color theme="1"/>
        <rFont val="Calibri"/>
        <charset val="134"/>
      </rPr>
      <t>+</t>
    </r>
    <r>
      <rPr>
        <sz val="10"/>
        <color theme="1"/>
        <rFont val="宋体"/>
        <charset val="134"/>
      </rPr>
      <t>”大学生创新创业大赛（北京赛区）</t>
    </r>
  </si>
  <si>
    <r>
      <t>智绘精图</t>
    </r>
    <r>
      <rPr>
        <sz val="10"/>
        <color theme="1"/>
        <rFont val="Calibri"/>
        <charset val="134"/>
      </rPr>
      <t>-</t>
    </r>
    <r>
      <rPr>
        <sz val="10"/>
        <color theme="1"/>
        <rFont val="宋体"/>
        <charset val="134"/>
      </rPr>
      <t>视觉估计用于自动驾驶和三维建图</t>
    </r>
  </si>
  <si>
    <t>杨璐歌</t>
  </si>
  <si>
    <t>曾进</t>
  </si>
  <si>
    <t>全国大学生软件创新大赛（设特等奖）</t>
  </si>
  <si>
    <t>畅紫涵</t>
  </si>
  <si>
    <t>郭洪基</t>
  </si>
  <si>
    <t xml:space="preserve"> 美国大学生数学建模竞赛（含特等奖）</t>
  </si>
  <si>
    <t>M奖（二等奖）</t>
  </si>
  <si>
    <t>洪纲忆</t>
  </si>
  <si>
    <t>美国大学生数学建模竞赛</t>
  </si>
  <si>
    <t>李海涛</t>
  </si>
  <si>
    <t>美国大学生数学建模竞赛（含特等奖）</t>
  </si>
  <si>
    <t>获M奖（二等奖）</t>
  </si>
  <si>
    <t>朴纪名</t>
  </si>
  <si>
    <t>田森茂</t>
  </si>
  <si>
    <t>童耀乐</t>
  </si>
  <si>
    <t>蔡明宇</t>
  </si>
  <si>
    <t>MaaS+ 车联网：面向未来交通生态的 集约化智慧出行服务</t>
  </si>
  <si>
    <t>孙德乐</t>
  </si>
  <si>
    <t>张驰</t>
  </si>
  <si>
    <t>第二十届全国大学生机器人大赛国家级二等奖</t>
  </si>
  <si>
    <t>第十三届蓝桥杯全国软件和信息技术专业人才大赛北京赛区</t>
  </si>
  <si>
    <t>张仲为</t>
  </si>
  <si>
    <t>白远希</t>
  </si>
  <si>
    <t>中国“互联网+”大学生创新创业大赛北京赛区复赛”青年红色逐梦之旅”赛道</t>
  </si>
  <si>
    <t>云下田间，星火燎原：乡村振兴的幸福小站</t>
  </si>
  <si>
    <t>中国“互联网+”大学生创新创业大赛北京赛区复赛产业命题赛道</t>
  </si>
  <si>
    <t>服务乡村振兴的数字化装配式建筑设计与施工</t>
  </si>
  <si>
    <t>陈俊哲</t>
  </si>
  <si>
    <r>
      <t>第八届中国国际“互联网</t>
    </r>
    <r>
      <rPr>
        <sz val="10.5"/>
        <color theme="1"/>
        <rFont val="Calibri"/>
        <charset val="134"/>
      </rPr>
      <t>+</t>
    </r>
    <r>
      <rPr>
        <sz val="10.5"/>
        <color theme="1"/>
        <rFont val="宋体"/>
        <charset val="134"/>
      </rPr>
      <t>”大学生创新创业大赛北京赛区复赛“青年红色逐梦之旅”赛道</t>
    </r>
  </si>
  <si>
    <t>云下田间，星火燎原：乡村振兴的幸福小镇</t>
  </si>
  <si>
    <r>
      <t>第八届中国国际“互联网</t>
    </r>
    <r>
      <rPr>
        <sz val="10.5"/>
        <color theme="1"/>
        <rFont val="Calibri"/>
        <charset val="134"/>
      </rPr>
      <t>+</t>
    </r>
    <r>
      <rPr>
        <sz val="10.5"/>
        <color theme="1"/>
        <rFont val="宋体"/>
        <charset val="134"/>
      </rPr>
      <t>”大学生创新创业大赛北京赛区复赛产业命题赛道</t>
    </r>
  </si>
  <si>
    <t>范星宇</t>
  </si>
  <si>
    <t>任文凯</t>
  </si>
  <si>
    <t>王子坤</t>
  </si>
  <si>
    <t>袁绍潭</t>
  </si>
  <si>
    <t>左烜</t>
  </si>
  <si>
    <t>任洲弘</t>
  </si>
  <si>
    <t>熊师意</t>
  </si>
  <si>
    <t>张林</t>
  </si>
  <si>
    <t>刘志成</t>
  </si>
  <si>
    <t>张丹丹</t>
  </si>
  <si>
    <t>刘宇轩</t>
  </si>
  <si>
    <t>刘慧杰</t>
  </si>
  <si>
    <t>全国大学生统计建模大赛</t>
  </si>
  <si>
    <t>杨笑千</t>
  </si>
  <si>
    <t>基于群智感知的道路状况感知平台</t>
  </si>
  <si>
    <t>贾淞宁</t>
  </si>
  <si>
    <t>王金霞</t>
  </si>
  <si>
    <t>任祎晟</t>
  </si>
  <si>
    <t>庞双双</t>
  </si>
  <si>
    <t>魏泽弘</t>
  </si>
  <si>
    <t>李纯洋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</si>
</sst>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9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Arial"/>
      <charset val="134"/>
    </font>
    <font>
      <sz val="10"/>
      <color theme="1"/>
      <name val="Calibri"/>
      <charset val="134"/>
    </font>
    <font>
      <sz val="10"/>
      <color theme="1"/>
      <name val="宋体"/>
      <charset val="134"/>
    </font>
    <font>
      <sz val="10.5"/>
      <color theme="1"/>
      <name val="Calibri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23" fillId="15" borderId="2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indent="2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54"/>
  <sheetViews>
    <sheetView tabSelected="1" topLeftCell="AD35" workbookViewId="0">
      <selection activeCell="AX54" sqref="AX54"/>
    </sheetView>
  </sheetViews>
  <sheetFormatPr defaultColWidth="9" defaultRowHeight="13.5"/>
  <cols>
    <col min="2" max="2" width="9.375"/>
    <col min="5" max="5" width="17.625" customWidth="1"/>
  </cols>
  <sheetData>
    <row r="1" s="1" customFormat="1" ht="39" customHeight="1" spans="1:54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7" t="s">
        <v>11</v>
      </c>
      <c r="M1" s="17" t="s">
        <v>12</v>
      </c>
      <c r="N1" s="18" t="s">
        <v>13</v>
      </c>
      <c r="O1" s="19" t="s">
        <v>14</v>
      </c>
      <c r="P1" s="4" t="s">
        <v>3</v>
      </c>
      <c r="Q1" s="4" t="s">
        <v>15</v>
      </c>
      <c r="R1" s="4" t="s">
        <v>5</v>
      </c>
      <c r="S1" s="4" t="s">
        <v>6</v>
      </c>
      <c r="T1" s="4" t="s">
        <v>7</v>
      </c>
      <c r="U1" s="4" t="s">
        <v>8</v>
      </c>
      <c r="V1" s="4" t="s">
        <v>9</v>
      </c>
      <c r="W1" s="4" t="s">
        <v>10</v>
      </c>
      <c r="X1" s="17" t="s">
        <v>11</v>
      </c>
      <c r="Y1" s="17" t="s">
        <v>12</v>
      </c>
      <c r="Z1" s="4" t="s">
        <v>13</v>
      </c>
      <c r="AA1" s="19" t="s">
        <v>14</v>
      </c>
      <c r="AB1" s="4" t="s">
        <v>3</v>
      </c>
      <c r="AC1" s="4" t="s">
        <v>16</v>
      </c>
      <c r="AD1" s="4" t="s">
        <v>5</v>
      </c>
      <c r="AE1" s="4" t="s">
        <v>6</v>
      </c>
      <c r="AF1" s="4" t="s">
        <v>7</v>
      </c>
      <c r="AG1" s="4" t="s">
        <v>8</v>
      </c>
      <c r="AH1" s="4" t="s">
        <v>9</v>
      </c>
      <c r="AI1" s="4" t="s">
        <v>10</v>
      </c>
      <c r="AJ1" s="17" t="s">
        <v>11</v>
      </c>
      <c r="AK1" s="17" t="s">
        <v>12</v>
      </c>
      <c r="AL1" s="4" t="s">
        <v>13</v>
      </c>
      <c r="AM1" s="19" t="s">
        <v>14</v>
      </c>
      <c r="AN1" s="4" t="s">
        <v>3</v>
      </c>
      <c r="AO1" s="4" t="s">
        <v>17</v>
      </c>
      <c r="AP1" s="4" t="s">
        <v>5</v>
      </c>
      <c r="AQ1" s="4" t="s">
        <v>6</v>
      </c>
      <c r="AR1" s="4" t="s">
        <v>7</v>
      </c>
      <c r="AS1" s="4" t="s">
        <v>8</v>
      </c>
      <c r="AT1" s="4" t="s">
        <v>9</v>
      </c>
      <c r="AU1" s="4" t="s">
        <v>10</v>
      </c>
      <c r="AV1" s="17" t="s">
        <v>11</v>
      </c>
      <c r="AW1" s="17" t="s">
        <v>12</v>
      </c>
      <c r="AX1" s="4" t="s">
        <v>13</v>
      </c>
      <c r="AY1" s="19" t="s">
        <v>14</v>
      </c>
      <c r="AZ1" s="21" t="s">
        <v>18</v>
      </c>
      <c r="BA1" s="21" t="s">
        <v>19</v>
      </c>
      <c r="BB1" s="4" t="s">
        <v>20</v>
      </c>
    </row>
    <row r="2" ht="63.75" spans="1:53">
      <c r="A2" s="5">
        <v>1</v>
      </c>
      <c r="B2" s="5">
        <v>19221213</v>
      </c>
      <c r="C2" s="6" t="s">
        <v>21</v>
      </c>
      <c r="D2" s="5">
        <v>2021</v>
      </c>
      <c r="E2" s="7" t="s">
        <v>22</v>
      </c>
      <c r="F2" s="8" t="s">
        <v>23</v>
      </c>
      <c r="G2" s="9" t="s">
        <v>24</v>
      </c>
      <c r="H2" s="9" t="s">
        <v>25</v>
      </c>
      <c r="I2">
        <v>3</v>
      </c>
      <c r="J2" s="5" t="s">
        <v>26</v>
      </c>
      <c r="K2">
        <f>IF(J2="S",IF(I2=1,0.15,IF(I2=2,0.12,0.1)),IF(J2="A",IF(I2=1,0.12,IF(I2=2,0.09,0.06)),IF(J2="B",IF(I2=1,0.1,IF(I2=2,0.08,0.05)))))</f>
        <v>0.05</v>
      </c>
      <c r="L2" s="5">
        <v>1</v>
      </c>
      <c r="M2">
        <v>4</v>
      </c>
      <c r="N2">
        <f>IF(L2&gt;0,IF(L2&lt;3,1,IF(L2&lt;5,0.8,0.6)),0)</f>
        <v>1</v>
      </c>
      <c r="O2">
        <f>N2*K2</f>
        <v>0.05</v>
      </c>
      <c r="P2" s="5">
        <v>2022</v>
      </c>
      <c r="Q2" s="7" t="s">
        <v>27</v>
      </c>
      <c r="R2" s="7" t="s">
        <v>28</v>
      </c>
      <c r="S2" s="9" t="s">
        <v>24</v>
      </c>
      <c r="T2" s="6" t="s">
        <v>29</v>
      </c>
      <c r="U2">
        <v>1</v>
      </c>
      <c r="V2" s="5" t="s">
        <v>26</v>
      </c>
      <c r="W2">
        <f>IF(V2="S",IF(U2=1,0.15,IF(U2=2,0.12,0.1)),IF(V2="A",IF(U2=1,0.12,IF(U2=2,0.09,0.06)),IF(V2="B",IF(U2=1,0.1,IF(U2=2,0.08,0.05)))))</f>
        <v>0.1</v>
      </c>
      <c r="X2" s="5">
        <v>6</v>
      </c>
      <c r="Y2">
        <v>6</v>
      </c>
      <c r="Z2">
        <f>IF(X2&gt;0,IF(X2&lt;3,1,IF(X2&lt;5,0.8,0.6)),0)</f>
        <v>0.6</v>
      </c>
      <c r="AA2">
        <f>W2*Z2</f>
        <v>0.06</v>
      </c>
      <c r="AB2" s="5"/>
      <c r="AC2" s="7"/>
      <c r="AD2" s="7"/>
      <c r="AE2" s="9"/>
      <c r="AF2" s="6"/>
      <c r="AG2"/>
      <c r="AH2" s="5"/>
      <c r="AI2"/>
      <c r="AJ2" s="5"/>
      <c r="AK2"/>
      <c r="AL2"/>
      <c r="AM2"/>
      <c r="AN2" s="5"/>
      <c r="AO2" s="10"/>
      <c r="AP2" s="7"/>
      <c r="AQ2" s="9"/>
      <c r="AR2" s="6"/>
      <c r="AS2"/>
      <c r="AT2" s="5"/>
      <c r="AU2"/>
      <c r="AV2" s="5"/>
      <c r="AW2"/>
      <c r="AX2"/>
      <c r="AY2"/>
      <c r="AZ2">
        <f>O2+AA2+AM2+AY2</f>
        <v>0.11</v>
      </c>
      <c r="BA2">
        <v>0.11</v>
      </c>
    </row>
    <row r="3" ht="14.25" spans="1:53">
      <c r="A3" s="5">
        <v>2</v>
      </c>
      <c r="B3" s="5">
        <v>19281042</v>
      </c>
      <c r="C3" s="6" t="s">
        <v>30</v>
      </c>
      <c r="D3" s="5"/>
      <c r="E3" s="9" t="s">
        <v>31</v>
      </c>
      <c r="F3" s="9" t="s">
        <v>31</v>
      </c>
      <c r="G3" s="9" t="s">
        <v>31</v>
      </c>
      <c r="H3" s="9" t="s">
        <v>31</v>
      </c>
      <c r="J3" s="5" t="s">
        <v>31</v>
      </c>
      <c r="K3"/>
      <c r="L3" s="5" t="s">
        <v>31</v>
      </c>
      <c r="P3" s="5" t="s">
        <v>31</v>
      </c>
      <c r="Q3" s="9" t="s">
        <v>31</v>
      </c>
      <c r="R3" s="9" t="s">
        <v>31</v>
      </c>
      <c r="S3" s="20" t="s">
        <v>31</v>
      </c>
      <c r="T3" s="20" t="s">
        <v>31</v>
      </c>
      <c r="V3" s="5" t="s">
        <v>31</v>
      </c>
      <c r="W3"/>
      <c r="X3" s="5" t="s">
        <v>31</v>
      </c>
      <c r="AB3" s="5" t="s">
        <v>31</v>
      </c>
      <c r="AC3" s="9" t="s">
        <v>31</v>
      </c>
      <c r="AE3" s="9" t="s">
        <v>31</v>
      </c>
      <c r="AF3" s="6" t="s">
        <v>31</v>
      </c>
      <c r="AH3" s="5" t="s">
        <v>31</v>
      </c>
      <c r="AI3"/>
      <c r="AJ3" s="5" t="s">
        <v>31</v>
      </c>
      <c r="AR3" s="5"/>
      <c r="AZ3">
        <f t="shared" ref="AZ3:AZ45" si="0">O3+AA3+AM3+AY3</f>
        <v>0</v>
      </c>
      <c r="BA3">
        <f>O3+AA3+AM3+AY3</f>
        <v>0</v>
      </c>
    </row>
    <row r="4" ht="85.5" spans="1:53">
      <c r="A4" s="5">
        <v>3</v>
      </c>
      <c r="B4" s="5">
        <v>19301005</v>
      </c>
      <c r="C4" s="6" t="s">
        <v>32</v>
      </c>
      <c r="D4" s="5">
        <v>2022</v>
      </c>
      <c r="E4" s="9" t="s">
        <v>33</v>
      </c>
      <c r="F4" s="9" t="s">
        <v>34</v>
      </c>
      <c r="G4" s="9" t="s">
        <v>24</v>
      </c>
      <c r="H4" s="6" t="s">
        <v>29</v>
      </c>
      <c r="I4">
        <v>1</v>
      </c>
      <c r="J4" s="5" t="s">
        <v>35</v>
      </c>
      <c r="K4">
        <f>IF(J4="S",IF(I4=1,0.15,IF(I4=2,0.12,0.1)),IF(J4="A",IF(I4=1,0.12,IF(I4=2,0.09,0.06)),IF(J4="B",IF(I4=1,0.1,IF(I4=2,0.08,0.05)))))</f>
        <v>0.15</v>
      </c>
      <c r="L4" s="5">
        <v>5</v>
      </c>
      <c r="M4">
        <v>5</v>
      </c>
      <c r="N4">
        <f>IF(L4&gt;0,IF(L4&lt;3,1,IF(L4&lt;5,0.8,0.6)),0)</f>
        <v>0.6</v>
      </c>
      <c r="O4">
        <f t="shared" ref="O3:O45" si="1">N4*K4</f>
        <v>0.09</v>
      </c>
      <c r="P4" s="5">
        <v>2022</v>
      </c>
      <c r="Q4" s="9" t="s">
        <v>36</v>
      </c>
      <c r="R4" s="9" t="s">
        <v>37</v>
      </c>
      <c r="S4" s="9" t="s">
        <v>38</v>
      </c>
      <c r="T4" s="6" t="s">
        <v>39</v>
      </c>
      <c r="U4">
        <v>1</v>
      </c>
      <c r="V4" s="5" t="s">
        <v>26</v>
      </c>
      <c r="W4">
        <f>IF(V4="S",IF(U4=1,0.15,IF(U4=2,0.12,0.1)),IF(V4="A",IF(U4=1,0.12,IF(U4=2,0.09,0.06)),IF(V4="B",IF(U4=1,0.1,IF(U4=2,0.08,0.05)))))</f>
        <v>0.1</v>
      </c>
      <c r="X4" s="5">
        <v>2</v>
      </c>
      <c r="Y4">
        <v>10</v>
      </c>
      <c r="Z4">
        <f>IF(X4&gt;0,IF(X4&lt;3,1,IF(X4&lt;5,0.8,0.6)),0)</f>
        <v>1</v>
      </c>
      <c r="AA4">
        <f>W4*Z4</f>
        <v>0.1</v>
      </c>
      <c r="AB4" s="5">
        <v>2020</v>
      </c>
      <c r="AC4" s="9" t="s">
        <v>40</v>
      </c>
      <c r="AE4" s="9" t="s">
        <v>41</v>
      </c>
      <c r="AF4" s="6" t="s">
        <v>29</v>
      </c>
      <c r="AG4">
        <v>2</v>
      </c>
      <c r="AH4" s="5" t="s">
        <v>26</v>
      </c>
      <c r="AI4">
        <f>IF(AH4="S",IF(AG4=1,0.15,IF(AG4=2,0.12,0.1)),IF(AH4="A",IF(AG4=1,0.12,IF(AG4=2,0.09,0.06)),IF(AH4="B",IF(AG4=1,0.1,IF(AG4=2,0.08,0.05)))))</f>
        <v>0.08</v>
      </c>
      <c r="AJ4" s="5" t="s">
        <v>42</v>
      </c>
      <c r="AL4">
        <v>1</v>
      </c>
      <c r="AM4">
        <f>AI4*AL4</f>
        <v>0.08</v>
      </c>
      <c r="AR4" s="5"/>
      <c r="AZ4">
        <f t="shared" si="0"/>
        <v>0.27</v>
      </c>
      <c r="BA4">
        <v>0.15</v>
      </c>
    </row>
    <row r="5" ht="14.25" spans="1:53">
      <c r="A5" s="5">
        <v>4</v>
      </c>
      <c r="B5" s="5">
        <v>19301014</v>
      </c>
      <c r="C5" s="6" t="s">
        <v>43</v>
      </c>
      <c r="T5" s="20"/>
      <c r="AF5" s="5"/>
      <c r="AR5" s="5"/>
      <c r="AZ5">
        <f t="shared" si="0"/>
        <v>0</v>
      </c>
      <c r="BA5">
        <f t="shared" ref="BA5:BA45" si="2">O5+AA5+AM5+AY5</f>
        <v>0</v>
      </c>
    </row>
    <row r="6" ht="14.25" spans="1:53">
      <c r="A6" s="5">
        <v>5</v>
      </c>
      <c r="B6" s="5">
        <v>19301019</v>
      </c>
      <c r="C6" s="6" t="s">
        <v>44</v>
      </c>
      <c r="T6" s="5"/>
      <c r="AF6" s="5"/>
      <c r="AR6" s="5"/>
      <c r="AZ6">
        <f t="shared" si="0"/>
        <v>0</v>
      </c>
      <c r="BA6">
        <f t="shared" si="2"/>
        <v>0</v>
      </c>
    </row>
    <row r="7" ht="14.25" spans="1:53">
      <c r="A7" s="5">
        <v>6</v>
      </c>
      <c r="B7" s="5" t="s">
        <v>45</v>
      </c>
      <c r="C7" s="6" t="s">
        <v>46</v>
      </c>
      <c r="D7" t="s">
        <v>31</v>
      </c>
      <c r="E7"/>
      <c r="F7"/>
      <c r="G7" t="s">
        <v>31</v>
      </c>
      <c r="H7"/>
      <c r="I7"/>
      <c r="J7"/>
      <c r="K7"/>
      <c r="L7"/>
      <c r="M7"/>
      <c r="N7"/>
      <c r="O7"/>
      <c r="T7" s="5"/>
      <c r="AF7" s="5"/>
      <c r="AR7" s="5"/>
      <c r="AZ7">
        <f t="shared" si="0"/>
        <v>0</v>
      </c>
      <c r="BA7">
        <f t="shared" si="2"/>
        <v>0</v>
      </c>
    </row>
    <row r="8" ht="14.25" spans="1:53">
      <c r="A8" s="5">
        <v>7</v>
      </c>
      <c r="B8" s="5">
        <v>19301026</v>
      </c>
      <c r="C8" s="6" t="s">
        <v>47</v>
      </c>
      <c r="D8" t="s">
        <v>31</v>
      </c>
      <c r="E8"/>
      <c r="F8"/>
      <c r="G8"/>
      <c r="H8"/>
      <c r="I8"/>
      <c r="J8"/>
      <c r="K8"/>
      <c r="L8"/>
      <c r="M8"/>
      <c r="N8"/>
      <c r="O8"/>
      <c r="T8" s="5"/>
      <c r="AF8" s="5"/>
      <c r="AR8" s="5"/>
      <c r="AZ8">
        <f t="shared" si="0"/>
        <v>0</v>
      </c>
      <c r="BA8">
        <f t="shared" si="2"/>
        <v>0</v>
      </c>
    </row>
    <row r="9" ht="85.5" spans="1:53">
      <c r="A9" s="5">
        <v>8</v>
      </c>
      <c r="B9" s="5">
        <v>19301032</v>
      </c>
      <c r="C9" s="6" t="s">
        <v>48</v>
      </c>
      <c r="D9" s="5">
        <v>2022</v>
      </c>
      <c r="E9" s="9" t="s">
        <v>49</v>
      </c>
      <c r="F9" s="9" t="s">
        <v>50</v>
      </c>
      <c r="G9" s="9" t="s">
        <v>51</v>
      </c>
      <c r="H9" s="6" t="s">
        <v>29</v>
      </c>
      <c r="I9">
        <v>2</v>
      </c>
      <c r="J9" s="5" t="s">
        <v>35</v>
      </c>
      <c r="K9">
        <v>0.15</v>
      </c>
      <c r="L9" s="5">
        <v>1</v>
      </c>
      <c r="M9">
        <v>4</v>
      </c>
      <c r="N9">
        <f>IF(L9&gt;0,IF(L9&lt;3,1,IF(L9&lt;5,0.8,0.6)),0)</f>
        <v>1</v>
      </c>
      <c r="O9">
        <f t="shared" si="1"/>
        <v>0.15</v>
      </c>
      <c r="P9" s="5">
        <v>2022</v>
      </c>
      <c r="Q9" s="9" t="s">
        <v>52</v>
      </c>
      <c r="R9" s="9" t="s">
        <v>34</v>
      </c>
      <c r="S9" s="9" t="s">
        <v>24</v>
      </c>
      <c r="T9" s="6" t="s">
        <v>29</v>
      </c>
      <c r="U9">
        <v>1</v>
      </c>
      <c r="V9" s="5" t="s">
        <v>35</v>
      </c>
      <c r="W9">
        <f>IF(V9="S",IF(U9=1,0.15,IF(U9=2,0.12,0.1)),IF(V9="A",IF(U9=1,0.12,IF(U9=2,0.09,0.06)),IF(V9="B",IF(U9=1,0.1,IF(U9=2,0.08,0.05)))))</f>
        <v>0.15</v>
      </c>
      <c r="X9" s="5">
        <v>1</v>
      </c>
      <c r="Y9">
        <v>5</v>
      </c>
      <c r="Z9">
        <f>IF(X9&gt;0,IF(X9&lt;3,1,IF(X9&lt;5,0.8,0.6)),0)</f>
        <v>1</v>
      </c>
      <c r="AA9">
        <f>W9*Z9</f>
        <v>0.15</v>
      </c>
      <c r="AB9" s="5">
        <v>2021</v>
      </c>
      <c r="AC9" s="9" t="s">
        <v>53</v>
      </c>
      <c r="AD9" s="9" t="s">
        <v>54</v>
      </c>
      <c r="AE9" s="9" t="s">
        <v>24</v>
      </c>
      <c r="AF9" s="6" t="s">
        <v>55</v>
      </c>
      <c r="AG9">
        <v>2</v>
      </c>
      <c r="AH9" s="5" t="s">
        <v>26</v>
      </c>
      <c r="AI9">
        <f>IF(AH9="S",IF(AG9=1,0.15,IF(AG9=2,0.12,0.1)),IF(AH9="A",IF(AG9=1,0.12,IF(AG9=2,0.09,0.06)),IF(AH9="B",IF(AG9=1,0.1,IF(AG9=2,0.08,0.05)))))</f>
        <v>0.08</v>
      </c>
      <c r="AJ9" s="5">
        <v>2</v>
      </c>
      <c r="AK9">
        <v>3</v>
      </c>
      <c r="AL9">
        <f>IF(AJ9&gt;0,IF(AJ9&lt;3,1,IF(AJ9&lt;5,0.8,0.6)),0)</f>
        <v>1</v>
      </c>
      <c r="AM9">
        <f>AI9*AL9</f>
        <v>0.08</v>
      </c>
      <c r="AN9" s="5">
        <v>2022</v>
      </c>
      <c r="AO9" s="9" t="s">
        <v>56</v>
      </c>
      <c r="AQ9" s="9" t="s">
        <v>24</v>
      </c>
      <c r="AR9" s="6" t="s">
        <v>25</v>
      </c>
      <c r="AS9">
        <v>3</v>
      </c>
      <c r="AT9" s="5" t="s">
        <v>26</v>
      </c>
      <c r="AU9" s="5">
        <v>0.05</v>
      </c>
      <c r="AV9" s="5" t="s">
        <v>42</v>
      </c>
      <c r="AW9"/>
      <c r="AX9">
        <v>1</v>
      </c>
      <c r="AY9">
        <f>AU9*AX9</f>
        <v>0.05</v>
      </c>
      <c r="AZ9">
        <f t="shared" si="0"/>
        <v>0.43</v>
      </c>
      <c r="BA9">
        <v>0.15</v>
      </c>
    </row>
    <row r="10" ht="14.25" spans="1:53">
      <c r="A10" s="5">
        <v>9</v>
      </c>
      <c r="B10" s="5">
        <v>19301035</v>
      </c>
      <c r="C10" s="6" t="s">
        <v>57</v>
      </c>
      <c r="AZ10">
        <f t="shared" si="0"/>
        <v>0</v>
      </c>
      <c r="BA10">
        <f t="shared" si="2"/>
        <v>0</v>
      </c>
    </row>
    <row r="11" ht="57" spans="1:53">
      <c r="A11" s="5">
        <v>10</v>
      </c>
      <c r="B11" s="5">
        <v>19301036</v>
      </c>
      <c r="C11" s="6" t="s">
        <v>58</v>
      </c>
      <c r="D11" s="5">
        <v>2022</v>
      </c>
      <c r="E11" s="9" t="s">
        <v>36</v>
      </c>
      <c r="F11" s="9" t="s">
        <v>59</v>
      </c>
      <c r="G11" s="9" t="s">
        <v>38</v>
      </c>
      <c r="H11" s="6" t="s">
        <v>60</v>
      </c>
      <c r="I11">
        <v>3</v>
      </c>
      <c r="J11" s="5" t="s">
        <v>26</v>
      </c>
      <c r="K11">
        <f t="shared" ref="K10:K45" si="3">IF(J11="S",IF(I11=1,0.15,IF(I11=2,0.12,0.1)),IF(J11="A",IF(I11=1,0.12,IF(I11=2,0.09,0.06)),IF(J11="B",IF(I11=1,0.1,IF(I11=2,0.08,0.05)))))</f>
        <v>0.05</v>
      </c>
      <c r="L11" s="5">
        <v>2</v>
      </c>
      <c r="M11">
        <v>10</v>
      </c>
      <c r="N11">
        <f>IF(L11&gt;0,IF(L11&lt;3,1,IF(L11&lt;5,0.8,0.6)),0)</f>
        <v>1</v>
      </c>
      <c r="O11">
        <f t="shared" si="1"/>
        <v>0.05</v>
      </c>
      <c r="AZ11">
        <f t="shared" si="0"/>
        <v>0.05</v>
      </c>
      <c r="BA11">
        <v>0.05</v>
      </c>
    </row>
    <row r="12" ht="71.25" spans="1:53">
      <c r="A12" s="5">
        <v>11</v>
      </c>
      <c r="B12" s="5">
        <v>19301038</v>
      </c>
      <c r="C12" s="6" t="s">
        <v>61</v>
      </c>
      <c r="D12" s="5">
        <v>2022</v>
      </c>
      <c r="E12" s="9" t="s">
        <v>52</v>
      </c>
      <c r="F12" s="9" t="s">
        <v>62</v>
      </c>
      <c r="G12" s="9" t="s">
        <v>24</v>
      </c>
      <c r="H12" s="6" t="s">
        <v>29</v>
      </c>
      <c r="I12">
        <v>1</v>
      </c>
      <c r="J12" s="5" t="s">
        <v>35</v>
      </c>
      <c r="K12">
        <f t="shared" si="3"/>
        <v>0.15</v>
      </c>
      <c r="L12" s="5">
        <v>3</v>
      </c>
      <c r="M12">
        <v>5</v>
      </c>
      <c r="N12">
        <f>IF(L12&gt;0,IF(L12&lt;3,1,IF(L12&lt;5,0.8,0.6)),0)</f>
        <v>0.8</v>
      </c>
      <c r="O12">
        <f t="shared" si="1"/>
        <v>0.12</v>
      </c>
      <c r="P12" s="5">
        <v>2022</v>
      </c>
      <c r="Q12" s="9" t="s">
        <v>63</v>
      </c>
      <c r="R12" s="9" t="s">
        <v>50</v>
      </c>
      <c r="S12" s="9" t="s">
        <v>51</v>
      </c>
      <c r="T12" s="6" t="s">
        <v>29</v>
      </c>
      <c r="U12">
        <v>2</v>
      </c>
      <c r="V12" s="5" t="s">
        <v>35</v>
      </c>
      <c r="W12">
        <f>IF(V12="S",IF(U12=1,0.15,IF(U12=2,0.12,0.1)),IF(V12="A",IF(U12=1,0.12,IF(U12=2,0.09,0.06)),IF(V12="B",IF(U12=1,0.1,IF(U12=2,0.08,0.05)))))</f>
        <v>0.12</v>
      </c>
      <c r="X12" s="5">
        <v>2</v>
      </c>
      <c r="Y12">
        <v>4</v>
      </c>
      <c r="Z12">
        <f>IF(X12&gt;0,IF(X12&lt;3,1,IF(X12&lt;5,0.8,0.6)),0)</f>
        <v>1</v>
      </c>
      <c r="AA12">
        <f>W12*Z12</f>
        <v>0.12</v>
      </c>
      <c r="AB12" s="5">
        <v>2021</v>
      </c>
      <c r="AC12" s="9" t="s">
        <v>53</v>
      </c>
      <c r="AD12" s="9" t="s">
        <v>54</v>
      </c>
      <c r="AE12" s="9" t="s">
        <v>24</v>
      </c>
      <c r="AF12" s="6" t="s">
        <v>55</v>
      </c>
      <c r="AG12">
        <v>2</v>
      </c>
      <c r="AH12" s="5" t="s">
        <v>26</v>
      </c>
      <c r="AI12">
        <f>IF(AH12="S",IF(AG12=1,0.15,IF(AG12=2,0.12,0.1)),IF(AH12="A",IF(AG12=1,0.12,IF(AG12=2,0.09,0.06)),IF(AH12="B",IF(AG12=1,0.1,IF(AG12=2,0.08,0.05)))))</f>
        <v>0.08</v>
      </c>
      <c r="AJ12" s="5">
        <v>1</v>
      </c>
      <c r="AK12">
        <v>3</v>
      </c>
      <c r="AL12">
        <f>IF(AJ12&gt;0,IF(AJ12&lt;3,1,IF(AJ12&lt;5,0.8,0.6)),0)</f>
        <v>1</v>
      </c>
      <c r="AM12">
        <f>AI12*AL12</f>
        <v>0.08</v>
      </c>
      <c r="AZ12">
        <f t="shared" si="0"/>
        <v>0.32</v>
      </c>
      <c r="BA12">
        <v>0.15</v>
      </c>
    </row>
    <row r="13" ht="94.5" spans="1:53">
      <c r="A13" s="5">
        <v>12</v>
      </c>
      <c r="B13" s="5">
        <v>19301044</v>
      </c>
      <c r="C13" s="6" t="s">
        <v>64</v>
      </c>
      <c r="D13" s="5">
        <v>2021</v>
      </c>
      <c r="E13" s="10" t="s">
        <v>22</v>
      </c>
      <c r="F13" s="10" t="s">
        <v>23</v>
      </c>
      <c r="G13" s="9" t="s">
        <v>24</v>
      </c>
      <c r="H13" s="6" t="s">
        <v>25</v>
      </c>
      <c r="I13">
        <v>3</v>
      </c>
      <c r="J13" s="5" t="s">
        <v>26</v>
      </c>
      <c r="K13">
        <f t="shared" si="3"/>
        <v>0.05</v>
      </c>
      <c r="L13" s="5">
        <v>2</v>
      </c>
      <c r="M13">
        <v>4</v>
      </c>
      <c r="N13">
        <f>IF(L13&gt;0,IF(L13&lt;3,1,IF(L13&lt;5,0.8,0.6)),0)</f>
        <v>1</v>
      </c>
      <c r="O13">
        <f t="shared" si="1"/>
        <v>0.05</v>
      </c>
      <c r="AZ13">
        <f t="shared" si="0"/>
        <v>0.05</v>
      </c>
      <c r="BA13">
        <f t="shared" si="2"/>
        <v>0.05</v>
      </c>
    </row>
    <row r="14" ht="114" spans="1:53">
      <c r="A14" s="5">
        <v>13</v>
      </c>
      <c r="B14" s="5">
        <v>19301050</v>
      </c>
      <c r="C14" s="6" t="s">
        <v>65</v>
      </c>
      <c r="D14" s="5">
        <v>2021</v>
      </c>
      <c r="E14" s="9" t="s">
        <v>66</v>
      </c>
      <c r="G14" s="9" t="s">
        <v>24</v>
      </c>
      <c r="H14" s="6" t="s">
        <v>25</v>
      </c>
      <c r="I14">
        <v>3</v>
      </c>
      <c r="J14" s="5" t="s">
        <v>67</v>
      </c>
      <c r="K14">
        <f t="shared" si="3"/>
        <v>0.06</v>
      </c>
      <c r="L14" s="5" t="s">
        <v>42</v>
      </c>
      <c r="M14"/>
      <c r="N14">
        <v>1</v>
      </c>
      <c r="O14">
        <f t="shared" si="1"/>
        <v>0.06</v>
      </c>
      <c r="P14" s="5">
        <v>2021</v>
      </c>
      <c r="Q14" s="9" t="s">
        <v>68</v>
      </c>
      <c r="S14" s="9" t="s">
        <v>51</v>
      </c>
      <c r="T14" s="6" t="s">
        <v>55</v>
      </c>
      <c r="U14">
        <v>3</v>
      </c>
      <c r="V14" s="5" t="s">
        <v>26</v>
      </c>
      <c r="W14">
        <f>IF(V14="S",IF(U14=1,0.15,IF(U14=2,0.12,0.1)),IF(V14="A",IF(U14=1,0.12,IF(U14=2,0.09,0.06)),IF(V14="B",IF(U14=1,0.1,IF(U14=2,0.08,0.05)))))</f>
        <v>0.05</v>
      </c>
      <c r="X14" t="s">
        <v>42</v>
      </c>
      <c r="Y14"/>
      <c r="Z14">
        <v>1</v>
      </c>
      <c r="AA14">
        <f>W14*Z14</f>
        <v>0.05</v>
      </c>
      <c r="AB14" s="5">
        <v>2020</v>
      </c>
      <c r="AC14" s="9" t="s">
        <v>69</v>
      </c>
      <c r="AE14" s="9" t="s">
        <v>38</v>
      </c>
      <c r="AF14" s="6" t="s">
        <v>60</v>
      </c>
      <c r="AG14">
        <v>3</v>
      </c>
      <c r="AH14" s="5" t="s">
        <v>67</v>
      </c>
      <c r="AI14">
        <f>IF(AH14="S",IF(AG14=1,0.15,IF(AG14=2,0.12,0.1)),IF(AH14="A",IF(AG14=1,0.12,IF(AG14=2,0.09,0.06)),IF(AH14="B",IF(AG14=1,0.1,IF(AG14=2,0.08,0.05)))))</f>
        <v>0.06</v>
      </c>
      <c r="AJ14" s="5">
        <v>3</v>
      </c>
      <c r="AK14">
        <v>3</v>
      </c>
      <c r="AL14">
        <f>IF(AJ14&gt;0,IF(AJ14&lt;3,1,IF(AJ14&lt;5,0.8,0.6)),0)</f>
        <v>0.8</v>
      </c>
      <c r="AM14">
        <f>AI14*AL14</f>
        <v>0.048</v>
      </c>
      <c r="AZ14">
        <f t="shared" si="0"/>
        <v>0.158</v>
      </c>
      <c r="BA14">
        <v>0.15</v>
      </c>
    </row>
    <row r="15" ht="63.75" spans="1:53">
      <c r="A15" s="5">
        <v>14</v>
      </c>
      <c r="B15">
        <v>19301051</v>
      </c>
      <c r="C15" s="6" t="s">
        <v>70</v>
      </c>
      <c r="D15" s="5">
        <v>2021</v>
      </c>
      <c r="E15" s="11" t="s">
        <v>53</v>
      </c>
      <c r="F15" s="12" t="s">
        <v>71</v>
      </c>
      <c r="G15" s="9" t="s">
        <v>24</v>
      </c>
      <c r="H15" s="6" t="s">
        <v>55</v>
      </c>
      <c r="I15">
        <v>2</v>
      </c>
      <c r="J15" s="5" t="s">
        <v>26</v>
      </c>
      <c r="K15">
        <f t="shared" si="3"/>
        <v>0.08</v>
      </c>
      <c r="L15" s="5">
        <v>1</v>
      </c>
      <c r="M15">
        <v>3</v>
      </c>
      <c r="N15">
        <f>IF(L15&gt;0,IF(L15&lt;3,1,IF(L15&lt;5,0.8,0.6)),0)</f>
        <v>1</v>
      </c>
      <c r="O15">
        <f t="shared" si="1"/>
        <v>0.08</v>
      </c>
      <c r="P15" s="5">
        <v>2022</v>
      </c>
      <c r="Q15" s="11" t="s">
        <v>33</v>
      </c>
      <c r="R15" s="11" t="s">
        <v>34</v>
      </c>
      <c r="S15" s="9" t="s">
        <v>24</v>
      </c>
      <c r="T15" s="6" t="s">
        <v>29</v>
      </c>
      <c r="U15">
        <v>1</v>
      </c>
      <c r="V15" s="5" t="s">
        <v>35</v>
      </c>
      <c r="W15">
        <f>IF(V15="S",IF(U15=1,0.15,IF(U15=2,0.12,0.1)),IF(V15="A",IF(U15=1,0.12,IF(U15=2,0.09,0.06)),IF(V15="B",IF(U15=1,0.1,IF(U15=2,0.08,0.05)))))</f>
        <v>0.15</v>
      </c>
      <c r="X15" s="5">
        <v>4</v>
      </c>
      <c r="Y15">
        <v>5</v>
      </c>
      <c r="Z15">
        <f>IF(X15&gt;0,IF(X15&lt;3,1,IF(X15&lt;5,0.8,0.6)),0)</f>
        <v>0.8</v>
      </c>
      <c r="AA15">
        <f>W15*Z15</f>
        <v>0.12</v>
      </c>
      <c r="AZ15">
        <f t="shared" si="0"/>
        <v>0.2</v>
      </c>
      <c r="BA15">
        <v>0.15</v>
      </c>
    </row>
    <row r="16" ht="63.75" spans="1:53">
      <c r="A16" s="5">
        <v>15</v>
      </c>
      <c r="B16" s="5">
        <v>19301055</v>
      </c>
      <c r="C16" s="6" t="s">
        <v>72</v>
      </c>
      <c r="D16" s="5">
        <v>2022</v>
      </c>
      <c r="E16" s="11" t="s">
        <v>33</v>
      </c>
      <c r="F16" s="9" t="s">
        <v>73</v>
      </c>
      <c r="G16" s="9" t="s">
        <v>24</v>
      </c>
      <c r="H16" s="6" t="s">
        <v>29</v>
      </c>
      <c r="I16">
        <v>1</v>
      </c>
      <c r="J16" s="5" t="s">
        <v>35</v>
      </c>
      <c r="K16">
        <f t="shared" si="3"/>
        <v>0.15</v>
      </c>
      <c r="L16" s="5">
        <v>2</v>
      </c>
      <c r="M16">
        <v>5</v>
      </c>
      <c r="N16">
        <f>IF(L16&gt;0,IF(L16&lt;3,1,IF(L16&lt;5,0.8,0.6)),0)</f>
        <v>1</v>
      </c>
      <c r="O16">
        <f t="shared" si="1"/>
        <v>0.15</v>
      </c>
      <c r="P16" s="5">
        <v>2022</v>
      </c>
      <c r="Q16" s="11" t="s">
        <v>74</v>
      </c>
      <c r="R16" s="11" t="s">
        <v>75</v>
      </c>
      <c r="S16" s="9" t="s">
        <v>24</v>
      </c>
      <c r="T16" s="6" t="s">
        <v>55</v>
      </c>
      <c r="U16">
        <v>2</v>
      </c>
      <c r="V16" s="5" t="s">
        <v>67</v>
      </c>
      <c r="W16">
        <f>IF(V16="S",IF(U16=1,0.15,IF(U16=2,0.12,0.1)),IF(V16="A",IF(U16=1,0.12,IF(U16=2,0.09,0.06)),IF(V16="B",IF(U16=1,0.1,IF(U16=2,0.08,0.05)))))</f>
        <v>0.09</v>
      </c>
      <c r="X16" s="5" t="s">
        <v>42</v>
      </c>
      <c r="Z16">
        <v>1</v>
      </c>
      <c r="AA16">
        <f>W16*Z16</f>
        <v>0.09</v>
      </c>
      <c r="AZ16">
        <f t="shared" si="0"/>
        <v>0.24</v>
      </c>
      <c r="BA16">
        <v>0.15</v>
      </c>
    </row>
    <row r="17" ht="28.5" spans="1:53">
      <c r="A17" s="5">
        <v>16</v>
      </c>
      <c r="B17" s="5">
        <v>19301063</v>
      </c>
      <c r="C17" s="6" t="s">
        <v>76</v>
      </c>
      <c r="D17" s="13">
        <v>2020</v>
      </c>
      <c r="E17" s="9" t="s">
        <v>77</v>
      </c>
      <c r="F17" s="5"/>
      <c r="G17" s="9" t="s">
        <v>24</v>
      </c>
      <c r="H17" s="9" t="s">
        <v>29</v>
      </c>
      <c r="I17" s="5">
        <v>1</v>
      </c>
      <c r="J17" s="5" t="s">
        <v>26</v>
      </c>
      <c r="K17">
        <f t="shared" si="3"/>
        <v>0.1</v>
      </c>
      <c r="L17" s="5" t="s">
        <v>42</v>
      </c>
      <c r="N17">
        <v>1</v>
      </c>
      <c r="O17">
        <f t="shared" si="1"/>
        <v>0.1</v>
      </c>
      <c r="AZ17">
        <f t="shared" si="0"/>
        <v>0.1</v>
      </c>
      <c r="BA17">
        <f t="shared" si="2"/>
        <v>0.1</v>
      </c>
    </row>
    <row r="18" ht="85.5" spans="1:53">
      <c r="A18" s="5">
        <v>17</v>
      </c>
      <c r="B18" s="5">
        <v>19301066</v>
      </c>
      <c r="C18" s="6" t="s">
        <v>78</v>
      </c>
      <c r="D18" s="5">
        <v>2022</v>
      </c>
      <c r="E18" s="9" t="s">
        <v>79</v>
      </c>
      <c r="F18" s="9" t="s">
        <v>80</v>
      </c>
      <c r="G18" s="9" t="s">
        <v>24</v>
      </c>
      <c r="H18" s="6" t="s">
        <v>25</v>
      </c>
      <c r="I18">
        <v>3</v>
      </c>
      <c r="J18" s="5" t="s">
        <v>26</v>
      </c>
      <c r="K18">
        <f t="shared" si="3"/>
        <v>0.05</v>
      </c>
      <c r="L18" s="5">
        <v>5</v>
      </c>
      <c r="M18">
        <v>9</v>
      </c>
      <c r="N18">
        <f>IF(L18&gt;0,IF(L18&lt;3,1,IF(L18&lt;5,0.8,0.6)),0)</f>
        <v>0.6</v>
      </c>
      <c r="O18">
        <f t="shared" si="1"/>
        <v>0.03</v>
      </c>
      <c r="AZ18">
        <f t="shared" si="0"/>
        <v>0.03</v>
      </c>
      <c r="BA18">
        <f t="shared" si="2"/>
        <v>0.03</v>
      </c>
    </row>
    <row r="19" ht="99.75" spans="1:53">
      <c r="A19" s="5">
        <v>18</v>
      </c>
      <c r="B19">
        <v>19301070</v>
      </c>
      <c r="C19" s="6" t="s">
        <v>81</v>
      </c>
      <c r="D19" s="5">
        <v>2021</v>
      </c>
      <c r="E19" s="9" t="s">
        <v>82</v>
      </c>
      <c r="F19" s="9" t="s">
        <v>83</v>
      </c>
      <c r="G19" s="9" t="s">
        <v>24</v>
      </c>
      <c r="H19" s="6" t="s">
        <v>55</v>
      </c>
      <c r="I19">
        <v>2</v>
      </c>
      <c r="J19" s="5" t="s">
        <v>26</v>
      </c>
      <c r="K19">
        <f t="shared" si="3"/>
        <v>0.08</v>
      </c>
      <c r="L19" s="5">
        <v>1</v>
      </c>
      <c r="M19">
        <v>6</v>
      </c>
      <c r="N19">
        <f>IF(L19&gt;0,IF(L19&lt;3,1,IF(L19&lt;5,0.8,0.6)),0)</f>
        <v>1</v>
      </c>
      <c r="O19">
        <f t="shared" si="1"/>
        <v>0.08</v>
      </c>
      <c r="P19" s="5">
        <v>2022</v>
      </c>
      <c r="Q19" s="9" t="s">
        <v>84</v>
      </c>
      <c r="R19" s="9" t="s">
        <v>85</v>
      </c>
      <c r="S19" s="9" t="s">
        <v>38</v>
      </c>
      <c r="T19" s="6" t="s">
        <v>60</v>
      </c>
      <c r="U19">
        <v>3</v>
      </c>
      <c r="V19" s="5" t="s">
        <v>26</v>
      </c>
      <c r="W19">
        <f>IF(V19="S",IF(U19=1,0.15,IF(U19=2,0.12,0.1)),IF(V19="A",IF(U19=1,0.12,IF(U19=2,0.09,0.06)),IF(V19="B",IF(U19=1,0.1,IF(U19=2,0.08,0.05)))))</f>
        <v>0.05</v>
      </c>
      <c r="X19" s="5">
        <v>4</v>
      </c>
      <c r="Y19">
        <v>6</v>
      </c>
      <c r="Z19">
        <f>IF(X19&gt;0,IF(X19&lt;3,1,IF(X19&lt;5,0.8,0.6)),0)</f>
        <v>0.8</v>
      </c>
      <c r="AA19">
        <f>W19*Z19</f>
        <v>0.04</v>
      </c>
      <c r="AB19" s="5">
        <v>2022</v>
      </c>
      <c r="AC19" s="9" t="s">
        <v>82</v>
      </c>
      <c r="AD19" s="9" t="s">
        <v>86</v>
      </c>
      <c r="AE19" s="9" t="s">
        <v>24</v>
      </c>
      <c r="AF19" s="6" t="s">
        <v>25</v>
      </c>
      <c r="AG19">
        <v>3</v>
      </c>
      <c r="AH19" s="5" t="s">
        <v>26</v>
      </c>
      <c r="AI19">
        <f>IF(AH19="S",IF(AG19=1,0.15,IF(AG19=2,0.12,0.1)),IF(AH19="A",IF(AG19=1,0.12,IF(AG19=2,0.09,0.06)),IF(AH19="B",IF(AG19=1,0.1,IF(AG19=2,0.08,0.05)))))</f>
        <v>0.05</v>
      </c>
      <c r="AJ19" s="5">
        <v>1</v>
      </c>
      <c r="AK19">
        <v>9</v>
      </c>
      <c r="AL19">
        <f>IF(AJ19&gt;0,IF(AJ19&lt;3,1,IF(AJ19&lt;5,0.8,0.6)),0)</f>
        <v>1</v>
      </c>
      <c r="AM19">
        <f>AI19*AL19</f>
        <v>0.05</v>
      </c>
      <c r="AZ19">
        <f t="shared" si="0"/>
        <v>0.17</v>
      </c>
      <c r="BA19">
        <v>0.15</v>
      </c>
    </row>
    <row r="20" ht="90.75" spans="1:53">
      <c r="A20" s="5">
        <v>19</v>
      </c>
      <c r="B20">
        <v>19301073</v>
      </c>
      <c r="C20" s="6" t="s">
        <v>87</v>
      </c>
      <c r="D20" s="5">
        <v>2021</v>
      </c>
      <c r="E20" s="9" t="s">
        <v>88</v>
      </c>
      <c r="F20" s="9" t="s">
        <v>89</v>
      </c>
      <c r="G20" s="9" t="s">
        <v>24</v>
      </c>
      <c r="H20" s="6" t="s">
        <v>55</v>
      </c>
      <c r="I20">
        <v>2</v>
      </c>
      <c r="J20" s="5" t="s">
        <v>26</v>
      </c>
      <c r="K20">
        <f t="shared" si="3"/>
        <v>0.08</v>
      </c>
      <c r="L20" s="5">
        <v>2</v>
      </c>
      <c r="M20">
        <v>6</v>
      </c>
      <c r="N20">
        <f>IF(L20&gt;0,IF(L20&lt;3,1,IF(L20&lt;5,0.8,0.6)),0)</f>
        <v>1</v>
      </c>
      <c r="O20">
        <f t="shared" si="1"/>
        <v>0.08</v>
      </c>
      <c r="P20" s="5">
        <v>2022</v>
      </c>
      <c r="Q20" s="9" t="s">
        <v>90</v>
      </c>
      <c r="R20" s="9" t="s">
        <v>91</v>
      </c>
      <c r="S20" s="9" t="s">
        <v>38</v>
      </c>
      <c r="T20" s="6" t="s">
        <v>60</v>
      </c>
      <c r="U20">
        <v>3</v>
      </c>
      <c r="V20" s="5" t="s">
        <v>26</v>
      </c>
      <c r="W20">
        <f>IF(V20="S",IF(U20=1,0.15,IF(U20=2,0.12,0.1)),IF(V20="A",IF(U20=1,0.12,IF(U20=2,0.09,0.06)),IF(V20="B",IF(U20=1,0.1,IF(U20=2,0.08,0.05)))))</f>
        <v>0.05</v>
      </c>
      <c r="X20" s="5">
        <v>1</v>
      </c>
      <c r="Y20">
        <v>6</v>
      </c>
      <c r="Z20">
        <f>IF(X20&gt;0,IF(X20&lt;3,1,IF(X20&lt;5,0.8,0.6)),0)</f>
        <v>1</v>
      </c>
      <c r="AA20">
        <f>W20*Z20</f>
        <v>0.05</v>
      </c>
      <c r="AB20" s="5">
        <v>2022</v>
      </c>
      <c r="AC20" s="9" t="s">
        <v>92</v>
      </c>
      <c r="AD20" s="9" t="s">
        <v>93</v>
      </c>
      <c r="AE20" s="9" t="s">
        <v>24</v>
      </c>
      <c r="AF20" s="6" t="s">
        <v>25</v>
      </c>
      <c r="AG20">
        <v>3</v>
      </c>
      <c r="AH20" s="5" t="s">
        <v>26</v>
      </c>
      <c r="AI20">
        <f>IF(AH20="S",IF(AG20=1,0.15,IF(AG20=2,0.12,0.1)),IF(AH20="A",IF(AG20=1,0.12,IF(AG20=2,0.09,0.06)),IF(AH20="B",IF(AG20=1,0.1,IF(AG20=2,0.08,0.05)))))</f>
        <v>0.05</v>
      </c>
      <c r="AJ20" s="5">
        <v>6</v>
      </c>
      <c r="AK20">
        <v>9</v>
      </c>
      <c r="AL20">
        <f>IF(AJ20&gt;0,IF(AJ20&lt;3,1,IF(AJ20&lt;5,0.8,0.6)),0)</f>
        <v>0.6</v>
      </c>
      <c r="AM20">
        <f>AI20*AL20</f>
        <v>0.03</v>
      </c>
      <c r="AZ20">
        <f t="shared" si="0"/>
        <v>0.16</v>
      </c>
      <c r="BA20">
        <v>0.15</v>
      </c>
    </row>
    <row r="21" ht="14.25" spans="1:53">
      <c r="A21" s="5">
        <v>20</v>
      </c>
      <c r="B21">
        <v>19301078</v>
      </c>
      <c r="C21" s="6" t="s">
        <v>94</v>
      </c>
      <c r="AZ21">
        <f t="shared" si="0"/>
        <v>0</v>
      </c>
      <c r="BA21">
        <f t="shared" si="2"/>
        <v>0</v>
      </c>
    </row>
    <row r="22" ht="71.25" spans="1:53">
      <c r="A22" s="5">
        <v>21</v>
      </c>
      <c r="B22">
        <v>19301079</v>
      </c>
      <c r="C22" s="6" t="s">
        <v>95</v>
      </c>
      <c r="D22" s="5">
        <v>2021</v>
      </c>
      <c r="E22" s="9" t="s">
        <v>53</v>
      </c>
      <c r="G22" s="9" t="s">
        <v>24</v>
      </c>
      <c r="H22" s="6" t="s">
        <v>55</v>
      </c>
      <c r="I22">
        <v>2</v>
      </c>
      <c r="J22" s="5" t="s">
        <v>26</v>
      </c>
      <c r="K22">
        <f t="shared" si="3"/>
        <v>0.08</v>
      </c>
      <c r="L22" s="5">
        <v>2</v>
      </c>
      <c r="M22">
        <v>3</v>
      </c>
      <c r="N22">
        <f>IF(L22&gt;0,IF(L22&lt;3,1,IF(L22&lt;5,0.8,0.6)),0)</f>
        <v>1</v>
      </c>
      <c r="O22">
        <f t="shared" si="1"/>
        <v>0.08</v>
      </c>
      <c r="P22" s="5">
        <v>2022</v>
      </c>
      <c r="Q22" s="9" t="s">
        <v>96</v>
      </c>
      <c r="R22" s="9" t="s">
        <v>50</v>
      </c>
      <c r="S22" s="9" t="s">
        <v>24</v>
      </c>
      <c r="T22" s="6" t="s">
        <v>29</v>
      </c>
      <c r="U22">
        <v>1</v>
      </c>
      <c r="V22" s="5" t="s">
        <v>35</v>
      </c>
      <c r="W22">
        <f>IF(V22="S",IF(U22=1,0.15,IF(U22=2,0.12,0.1)),IF(V22="A",IF(U22=1,0.12,IF(U22=2,0.09,0.06)),IF(V22="B",IF(U22=1,0.1,IF(U22=2,0.08,0.05)))))</f>
        <v>0.15</v>
      </c>
      <c r="X22" s="5">
        <v>3</v>
      </c>
      <c r="Y22">
        <v>4</v>
      </c>
      <c r="Z22">
        <f>IF(X22&gt;0,IF(X22&lt;3,1,IF(X22&lt;5,0.8,0.6)),0)</f>
        <v>0.8</v>
      </c>
      <c r="AA22">
        <f>W22*Z22</f>
        <v>0.12</v>
      </c>
      <c r="AZ22">
        <f t="shared" si="0"/>
        <v>0.2</v>
      </c>
      <c r="BA22">
        <v>0.15</v>
      </c>
    </row>
    <row r="23" ht="57" spans="1:53">
      <c r="A23" s="5">
        <v>22</v>
      </c>
      <c r="B23" s="5">
        <v>19301085</v>
      </c>
      <c r="C23" s="6" t="s">
        <v>97</v>
      </c>
      <c r="D23" s="5">
        <v>2022</v>
      </c>
      <c r="E23" s="9" t="s">
        <v>36</v>
      </c>
      <c r="F23" s="9" t="s">
        <v>59</v>
      </c>
      <c r="G23" s="9" t="s">
        <v>38</v>
      </c>
      <c r="H23" s="6" t="s">
        <v>60</v>
      </c>
      <c r="I23">
        <v>3</v>
      </c>
      <c r="J23" s="5" t="s">
        <v>26</v>
      </c>
      <c r="K23">
        <f t="shared" si="3"/>
        <v>0.05</v>
      </c>
      <c r="L23" s="5">
        <v>3</v>
      </c>
      <c r="M23">
        <v>10</v>
      </c>
      <c r="N23">
        <f>IF(L23&gt;0,IF(L23&lt;3,1,IF(L23&lt;5,0.8,0.6)),0)</f>
        <v>0.8</v>
      </c>
      <c r="O23">
        <f t="shared" si="1"/>
        <v>0.04</v>
      </c>
      <c r="AZ23">
        <f t="shared" si="0"/>
        <v>0.04</v>
      </c>
      <c r="BA23">
        <f t="shared" si="2"/>
        <v>0.04</v>
      </c>
    </row>
    <row r="24" ht="63.75" spans="1:53">
      <c r="A24" s="5">
        <v>23</v>
      </c>
      <c r="B24">
        <v>19301088</v>
      </c>
      <c r="C24" s="6" t="s">
        <v>98</v>
      </c>
      <c r="D24" s="5">
        <v>2021</v>
      </c>
      <c r="E24" s="7" t="s">
        <v>99</v>
      </c>
      <c r="G24" s="9" t="s">
        <v>51</v>
      </c>
      <c r="H24" s="14" t="s">
        <v>100</v>
      </c>
      <c r="I24">
        <v>3</v>
      </c>
      <c r="J24" s="5" t="s">
        <v>26</v>
      </c>
      <c r="K24">
        <f t="shared" si="3"/>
        <v>0.05</v>
      </c>
      <c r="L24" s="5">
        <v>1</v>
      </c>
      <c r="M24">
        <v>3</v>
      </c>
      <c r="N24">
        <f>IF(L24&gt;0,IF(L24&lt;3,1,IF(L24&lt;5,0.8,0.6)),0)</f>
        <v>1</v>
      </c>
      <c r="O24">
        <f t="shared" si="1"/>
        <v>0.05</v>
      </c>
      <c r="AZ24">
        <f t="shared" si="0"/>
        <v>0.05</v>
      </c>
      <c r="BA24">
        <f t="shared" si="2"/>
        <v>0.05</v>
      </c>
    </row>
    <row r="25" ht="85.5" spans="1:53">
      <c r="A25" s="5">
        <v>24</v>
      </c>
      <c r="B25" s="5">
        <v>19301090</v>
      </c>
      <c r="C25" s="6" t="s">
        <v>101</v>
      </c>
      <c r="D25" s="5">
        <v>2020</v>
      </c>
      <c r="E25" s="7" t="s">
        <v>53</v>
      </c>
      <c r="G25" s="9" t="s">
        <v>24</v>
      </c>
      <c r="H25" s="6" t="s">
        <v>55</v>
      </c>
      <c r="I25">
        <v>2</v>
      </c>
      <c r="J25" s="5" t="s">
        <v>26</v>
      </c>
      <c r="K25">
        <f t="shared" si="3"/>
        <v>0.08</v>
      </c>
      <c r="L25" s="5">
        <v>1</v>
      </c>
      <c r="M25">
        <v>3</v>
      </c>
      <c r="N25">
        <f>IF(L25&gt;0,IF(L25&lt;3,1,IF(L25&lt;5,0.8,0.6)),0)</f>
        <v>1</v>
      </c>
      <c r="O25">
        <f t="shared" si="1"/>
        <v>0.08</v>
      </c>
      <c r="P25" s="5">
        <v>2021</v>
      </c>
      <c r="Q25" s="9" t="s">
        <v>102</v>
      </c>
      <c r="S25" s="9" t="s">
        <v>51</v>
      </c>
      <c r="T25" s="6" t="s">
        <v>55</v>
      </c>
      <c r="U25">
        <v>3</v>
      </c>
      <c r="V25" s="5" t="s">
        <v>26</v>
      </c>
      <c r="W25">
        <f>IF(V25="S",IF(U25=1,0.15,IF(U25=2,0.12,0.1)),IF(V25="A",IF(U25=1,0.12,IF(U25=2,0.09,0.06)),IF(V25="B",IF(U25=1,0.1,IF(U25=2,0.08,0.05)))))</f>
        <v>0.05</v>
      </c>
      <c r="X25" s="5">
        <v>1</v>
      </c>
      <c r="Y25">
        <v>3</v>
      </c>
      <c r="Z25">
        <f>IF(X25&gt;0,IF(X25&lt;3,1,IF(X25&lt;5,0.8,0.6)),0)</f>
        <v>1</v>
      </c>
      <c r="AA25">
        <f>W25*Z25</f>
        <v>0.05</v>
      </c>
      <c r="AB25">
        <v>2021</v>
      </c>
      <c r="AC25" s="9" t="s">
        <v>53</v>
      </c>
      <c r="AE25" s="9" t="s">
        <v>24</v>
      </c>
      <c r="AF25" s="6" t="s">
        <v>55</v>
      </c>
      <c r="AG25">
        <v>2</v>
      </c>
      <c r="AH25" s="5" t="s">
        <v>26</v>
      </c>
      <c r="AI25">
        <f>IF(AH25="S",IF(AG25=1,0.15,IF(AG25=2,0.12,0.1)),IF(AH25="A",IF(AG25=1,0.12,IF(AG25=2,0.09,0.06)),IF(AH25="B",IF(AG25=1,0.1,IF(AG25=2,0.08,0.05)))))</f>
        <v>0.08</v>
      </c>
      <c r="AJ25" s="5">
        <v>1</v>
      </c>
      <c r="AK25">
        <v>3</v>
      </c>
      <c r="AL25">
        <f>IF(AJ25&gt;0,IF(AJ25&lt;3,1,IF(AJ25&lt;5,0.8,0.6)),0)</f>
        <v>1</v>
      </c>
      <c r="AM25">
        <f>AI25*AL25</f>
        <v>0.08</v>
      </c>
      <c r="AN25">
        <v>2022</v>
      </c>
      <c r="AO25" s="9" t="s">
        <v>56</v>
      </c>
      <c r="AQ25" s="9" t="s">
        <v>24</v>
      </c>
      <c r="AR25" s="6" t="s">
        <v>55</v>
      </c>
      <c r="AS25">
        <v>2</v>
      </c>
      <c r="AT25" s="5" t="s">
        <v>26</v>
      </c>
      <c r="AU25" s="5">
        <v>0.08</v>
      </c>
      <c r="AV25" s="5" t="s">
        <v>42</v>
      </c>
      <c r="AX25">
        <v>1</v>
      </c>
      <c r="AY25">
        <v>0.08</v>
      </c>
      <c r="AZ25">
        <f t="shared" si="0"/>
        <v>0.29</v>
      </c>
      <c r="BA25">
        <v>0.15</v>
      </c>
    </row>
    <row r="26" ht="71.25" spans="1:53">
      <c r="A26" s="5">
        <v>25</v>
      </c>
      <c r="B26" s="5">
        <v>19301092</v>
      </c>
      <c r="C26" s="15" t="s">
        <v>103</v>
      </c>
      <c r="D26" s="5">
        <v>2021</v>
      </c>
      <c r="E26" s="14" t="s">
        <v>104</v>
      </c>
      <c r="G26" s="9" t="s">
        <v>51</v>
      </c>
      <c r="H26" s="14" t="s">
        <v>105</v>
      </c>
      <c r="I26">
        <v>3</v>
      </c>
      <c r="J26" s="5" t="s">
        <v>26</v>
      </c>
      <c r="K26">
        <f t="shared" si="3"/>
        <v>0.05</v>
      </c>
      <c r="L26" s="5">
        <v>2</v>
      </c>
      <c r="M26">
        <v>3</v>
      </c>
      <c r="N26">
        <f>IF(L26&gt;0,IF(L26&lt;3,1,IF(L26&lt;5,0.8,0.6)),0)</f>
        <v>1</v>
      </c>
      <c r="O26">
        <f t="shared" si="1"/>
        <v>0.05</v>
      </c>
      <c r="P26" s="5">
        <v>2021</v>
      </c>
      <c r="Q26" s="14" t="s">
        <v>53</v>
      </c>
      <c r="S26" s="9" t="s">
        <v>24</v>
      </c>
      <c r="T26" s="6" t="s">
        <v>55</v>
      </c>
      <c r="U26">
        <v>2</v>
      </c>
      <c r="V26" s="5" t="s">
        <v>26</v>
      </c>
      <c r="W26">
        <f>IF(V26="S",IF(U26=1,0.15,IF(U26=2,0.12,0.1)),IF(V26="A",IF(U26=1,0.12,IF(U26=2,0.09,0.06)),IF(V26="B",IF(U26=1,0.1,IF(U26=2,0.08,0.05)))))</f>
        <v>0.08</v>
      </c>
      <c r="X26" s="5">
        <v>2</v>
      </c>
      <c r="Y26">
        <v>3</v>
      </c>
      <c r="Z26">
        <v>0.8</v>
      </c>
      <c r="AA26">
        <f>W26*Z26</f>
        <v>0.064</v>
      </c>
      <c r="AZ26">
        <f t="shared" si="0"/>
        <v>0.114</v>
      </c>
      <c r="BA26">
        <f t="shared" si="2"/>
        <v>0.114</v>
      </c>
    </row>
    <row r="27" ht="14.25" spans="1:53">
      <c r="A27" s="5">
        <v>26</v>
      </c>
      <c r="B27" s="5">
        <v>19301097</v>
      </c>
      <c r="C27" s="6" t="s">
        <v>106</v>
      </c>
      <c r="D27"/>
      <c r="E27"/>
      <c r="AZ27">
        <f t="shared" si="0"/>
        <v>0</v>
      </c>
      <c r="BA27">
        <f t="shared" si="2"/>
        <v>0</v>
      </c>
    </row>
    <row r="28" ht="63.75" spans="1:53">
      <c r="A28" s="5">
        <v>27</v>
      </c>
      <c r="B28" s="5">
        <v>19301099</v>
      </c>
      <c r="C28" s="6" t="s">
        <v>107</v>
      </c>
      <c r="D28" s="5">
        <v>2021</v>
      </c>
      <c r="E28" s="7" t="s">
        <v>53</v>
      </c>
      <c r="G28" s="9" t="s">
        <v>24</v>
      </c>
      <c r="H28" s="6" t="s">
        <v>55</v>
      </c>
      <c r="I28">
        <v>2</v>
      </c>
      <c r="J28" s="5" t="s">
        <v>26</v>
      </c>
      <c r="K28">
        <f t="shared" si="3"/>
        <v>0.08</v>
      </c>
      <c r="L28" s="5">
        <v>3</v>
      </c>
      <c r="M28">
        <v>3</v>
      </c>
      <c r="N28">
        <f>IF(L28&gt;0,IF(L28&lt;3,1,IF(L28&lt;5,0.8,0.6)),0)</f>
        <v>0.8</v>
      </c>
      <c r="O28">
        <f t="shared" si="1"/>
        <v>0.064</v>
      </c>
      <c r="AZ28">
        <f t="shared" si="0"/>
        <v>0.064</v>
      </c>
      <c r="BA28">
        <f t="shared" si="2"/>
        <v>0.064</v>
      </c>
    </row>
    <row r="29" ht="14.25" spans="1:53">
      <c r="A29" s="5">
        <v>28</v>
      </c>
      <c r="B29" s="5">
        <v>19301100</v>
      </c>
      <c r="C29" s="6" t="s">
        <v>108</v>
      </c>
      <c r="AZ29">
        <f t="shared" si="0"/>
        <v>0</v>
      </c>
      <c r="BA29">
        <f t="shared" si="2"/>
        <v>0</v>
      </c>
    </row>
    <row r="30" ht="89.25" spans="1:53">
      <c r="A30" s="5">
        <v>29</v>
      </c>
      <c r="B30" s="5">
        <v>19301112</v>
      </c>
      <c r="C30" s="6" t="s">
        <v>109</v>
      </c>
      <c r="D30" s="5">
        <v>2022</v>
      </c>
      <c r="E30" s="7" t="s">
        <v>36</v>
      </c>
      <c r="F30" s="7" t="s">
        <v>110</v>
      </c>
      <c r="G30" s="9" t="s">
        <v>24</v>
      </c>
      <c r="H30" s="6" t="s">
        <v>55</v>
      </c>
      <c r="I30">
        <v>2</v>
      </c>
      <c r="J30" s="5" t="s">
        <v>26</v>
      </c>
      <c r="K30">
        <f>IF(J30="S",IF(I30=1,0.15,IF(I30=2,0.12,0.1)),IF(J30="A",IF(I30=1,0.12,IF(I30=2,0.09,0.06)),IF(J30="B",IF(I30=1,0.1,IF(I30=2,0.08,0.05)))))</f>
        <v>0.08</v>
      </c>
      <c r="L30" s="5">
        <v>10</v>
      </c>
      <c r="M30">
        <v>11</v>
      </c>
      <c r="N30">
        <f>IF(L30&gt;0,IF(L30&lt;3,1,IF(L30&lt;5,0.8,0.6)),0)</f>
        <v>0.6</v>
      </c>
      <c r="O30">
        <f>K30*N30</f>
        <v>0.048</v>
      </c>
      <c r="P30" s="5"/>
      <c r="AB30" s="5"/>
      <c r="AC30" s="7"/>
      <c r="AD30" s="7"/>
      <c r="AE30" s="9"/>
      <c r="AF30" s="6"/>
      <c r="AG30"/>
      <c r="AH30" s="5"/>
      <c r="AI30"/>
      <c r="AJ30" s="5"/>
      <c r="AK30"/>
      <c r="AL30"/>
      <c r="AM30"/>
      <c r="AZ30">
        <v>0.048</v>
      </c>
      <c r="BA30">
        <v>0.048</v>
      </c>
    </row>
    <row r="31" ht="14.25" spans="1:53">
      <c r="A31" s="5">
        <v>30</v>
      </c>
      <c r="B31" s="5">
        <v>19301127</v>
      </c>
      <c r="C31" s="6" t="s">
        <v>111</v>
      </c>
      <c r="D31"/>
      <c r="E31" s="9" t="s">
        <v>31</v>
      </c>
      <c r="F31" s="9" t="s">
        <v>31</v>
      </c>
      <c r="AZ31">
        <f t="shared" si="0"/>
        <v>0</v>
      </c>
      <c r="BA31">
        <f t="shared" si="2"/>
        <v>0</v>
      </c>
    </row>
    <row r="32" ht="99.75" spans="1:53">
      <c r="A32" s="5">
        <v>31</v>
      </c>
      <c r="B32" s="5">
        <v>19301130</v>
      </c>
      <c r="C32" s="6" t="s">
        <v>112</v>
      </c>
      <c r="D32" s="5">
        <v>2021</v>
      </c>
      <c r="E32" s="9" t="s">
        <v>113</v>
      </c>
      <c r="G32" s="9" t="s">
        <v>24</v>
      </c>
      <c r="H32" s="6" t="s">
        <v>55</v>
      </c>
      <c r="I32">
        <v>2</v>
      </c>
      <c r="J32" s="5" t="s">
        <v>67</v>
      </c>
      <c r="K32">
        <f t="shared" si="3"/>
        <v>0.09</v>
      </c>
      <c r="L32" s="5">
        <v>4</v>
      </c>
      <c r="M32">
        <v>12</v>
      </c>
      <c r="N32">
        <f>IF(L32&gt;0,IF(L32&lt;3,1,IF(L32&lt;5,0.8,0.6)),0)</f>
        <v>0.8</v>
      </c>
      <c r="O32">
        <f t="shared" si="1"/>
        <v>0.072</v>
      </c>
      <c r="P32" s="5">
        <v>2022</v>
      </c>
      <c r="Q32" s="9" t="s">
        <v>114</v>
      </c>
      <c r="S32" s="9" t="s">
        <v>24</v>
      </c>
      <c r="T32" s="6" t="s">
        <v>25</v>
      </c>
      <c r="U32">
        <v>3</v>
      </c>
      <c r="V32" s="5" t="s">
        <v>26</v>
      </c>
      <c r="W32">
        <f>IF(V32="S",IF(U32=1,0.15,IF(U32=2,0.12,0.1)),IF(V32="A",IF(U32=1,0.12,IF(U32=2,0.09,0.06)),IF(V32="B",IF(U32=1,0.1,IF(U32=2,0.08,0.05)))))</f>
        <v>0.05</v>
      </c>
      <c r="X32" s="5" t="s">
        <v>42</v>
      </c>
      <c r="Z32">
        <v>1</v>
      </c>
      <c r="AA32">
        <f>W32*Z32</f>
        <v>0.05</v>
      </c>
      <c r="AZ32">
        <f t="shared" si="0"/>
        <v>0.122</v>
      </c>
      <c r="BA32">
        <f t="shared" si="2"/>
        <v>0.122</v>
      </c>
    </row>
    <row r="33" ht="14.25" spans="1:53">
      <c r="A33" s="5">
        <v>32</v>
      </c>
      <c r="B33" s="5">
        <v>19301132</v>
      </c>
      <c r="C33" s="6" t="s">
        <v>115</v>
      </c>
      <c r="AZ33">
        <f t="shared" si="0"/>
        <v>0</v>
      </c>
      <c r="BA33">
        <f t="shared" si="2"/>
        <v>0</v>
      </c>
    </row>
    <row r="34" ht="128.25" spans="1:53">
      <c r="A34" s="5">
        <v>33</v>
      </c>
      <c r="B34" s="5">
        <v>19301139</v>
      </c>
      <c r="C34" s="6" t="s">
        <v>116</v>
      </c>
      <c r="D34" s="5">
        <v>2022</v>
      </c>
      <c r="E34" s="9" t="s">
        <v>117</v>
      </c>
      <c r="F34" s="9" t="s">
        <v>118</v>
      </c>
      <c r="G34" s="9" t="s">
        <v>24</v>
      </c>
      <c r="H34" s="6" t="s">
        <v>25</v>
      </c>
      <c r="I34">
        <v>3</v>
      </c>
      <c r="J34" s="5" t="s">
        <v>26</v>
      </c>
      <c r="K34">
        <f t="shared" si="3"/>
        <v>0.05</v>
      </c>
      <c r="L34" s="5">
        <v>7</v>
      </c>
      <c r="M34">
        <v>8</v>
      </c>
      <c r="N34">
        <f>IF(L34&gt;0,IF(L34&lt;3,1,IF(L34&lt;5,0.8,0.6)),0)</f>
        <v>0.6</v>
      </c>
      <c r="O34">
        <f t="shared" si="1"/>
        <v>0.03</v>
      </c>
      <c r="P34" s="5">
        <v>2022</v>
      </c>
      <c r="Q34" s="9" t="s">
        <v>119</v>
      </c>
      <c r="R34" s="9" t="s">
        <v>120</v>
      </c>
      <c r="S34" s="9" t="s">
        <v>24</v>
      </c>
      <c r="T34" s="6" t="s">
        <v>25</v>
      </c>
      <c r="U34">
        <v>3</v>
      </c>
      <c r="V34" s="5" t="s">
        <v>26</v>
      </c>
      <c r="W34">
        <f>IF(V34="S",IF(U34=1,0.15,IF(U34=2,0.12,0.1)),IF(V34="A",IF(U34=1,0.12,IF(U34=2,0.09,0.06)),IF(V34="B",IF(U34=1,0.1,IF(U34=2,0.08,0.05)))))</f>
        <v>0.05</v>
      </c>
      <c r="X34" s="5">
        <v>7</v>
      </c>
      <c r="Y34">
        <v>8</v>
      </c>
      <c r="Z34">
        <f>IF(X34&gt;0,IF(X34&lt;3,1,IF(X34&lt;5,0.8,0.6)),0)</f>
        <v>0.6</v>
      </c>
      <c r="AA34">
        <f>W34*Z34</f>
        <v>0.03</v>
      </c>
      <c r="AZ34">
        <f t="shared" si="0"/>
        <v>0.06</v>
      </c>
      <c r="BA34">
        <f t="shared" si="2"/>
        <v>0.06</v>
      </c>
    </row>
    <row r="35" ht="129" spans="1:53">
      <c r="A35" s="5">
        <v>34</v>
      </c>
      <c r="B35" s="5">
        <v>19301141</v>
      </c>
      <c r="C35" s="6" t="s">
        <v>121</v>
      </c>
      <c r="D35" s="5">
        <v>2022</v>
      </c>
      <c r="E35" s="7" t="s">
        <v>122</v>
      </c>
      <c r="F35" s="7" t="s">
        <v>123</v>
      </c>
      <c r="G35" s="9" t="s">
        <v>24</v>
      </c>
      <c r="H35" s="6" t="s">
        <v>25</v>
      </c>
      <c r="I35">
        <v>3</v>
      </c>
      <c r="J35" s="5" t="s">
        <v>26</v>
      </c>
      <c r="K35">
        <f t="shared" si="3"/>
        <v>0.05</v>
      </c>
      <c r="L35" s="5">
        <v>8</v>
      </c>
      <c r="M35">
        <v>8</v>
      </c>
      <c r="N35">
        <f>IF(L35&gt;0,IF(L35&lt;3,1,IF(L35&lt;5,0.8,0.6)),0)</f>
        <v>0.6</v>
      </c>
      <c r="O35">
        <f t="shared" si="1"/>
        <v>0.03</v>
      </c>
      <c r="P35" s="5">
        <v>2022</v>
      </c>
      <c r="Q35" s="7" t="s">
        <v>124</v>
      </c>
      <c r="R35" s="7" t="s">
        <v>120</v>
      </c>
      <c r="S35" s="9" t="s">
        <v>24</v>
      </c>
      <c r="T35" s="6" t="s">
        <v>25</v>
      </c>
      <c r="U35">
        <v>3</v>
      </c>
      <c r="V35" s="5" t="s">
        <v>26</v>
      </c>
      <c r="W35">
        <f>IF(V35="S",IF(U35=1,0.15,IF(U35=2,0.12,0.1)),IF(V35="A",IF(U35=1,0.12,IF(U35=2,0.09,0.06)),IF(V35="B",IF(U35=1,0.1,IF(U35=2,0.08,0.05)))))</f>
        <v>0.05</v>
      </c>
      <c r="X35" s="5">
        <v>8</v>
      </c>
      <c r="Y35">
        <v>8</v>
      </c>
      <c r="Z35">
        <f>IF(X35&gt;0,IF(X35&lt;3,1,IF(X35&lt;5,0.8,0.6)),0)</f>
        <v>0.6</v>
      </c>
      <c r="AA35">
        <f>W35*Z35</f>
        <v>0.03</v>
      </c>
      <c r="AZ35">
        <f t="shared" si="0"/>
        <v>0.06</v>
      </c>
      <c r="BA35">
        <f t="shared" si="2"/>
        <v>0.06</v>
      </c>
    </row>
    <row r="36" ht="14.25" spans="1:53">
      <c r="A36" s="5">
        <v>35</v>
      </c>
      <c r="B36" s="5">
        <v>19301145</v>
      </c>
      <c r="C36" s="6" t="s">
        <v>125</v>
      </c>
      <c r="D36" s="5"/>
      <c r="E36" s="9"/>
      <c r="G36" s="9"/>
      <c r="H36" s="6"/>
      <c r="J36" s="5"/>
      <c r="K36"/>
      <c r="L36" s="5"/>
      <c r="AZ36">
        <f t="shared" si="0"/>
        <v>0</v>
      </c>
      <c r="BA36">
        <f t="shared" si="2"/>
        <v>0</v>
      </c>
    </row>
    <row r="37" ht="42.75" spans="1:53">
      <c r="A37" s="5">
        <v>36</v>
      </c>
      <c r="B37" s="5">
        <v>19301156</v>
      </c>
      <c r="C37" s="6" t="s">
        <v>126</v>
      </c>
      <c r="D37" s="5">
        <v>2021</v>
      </c>
      <c r="E37" s="9" t="s">
        <v>77</v>
      </c>
      <c r="G37" s="9" t="s">
        <v>24</v>
      </c>
      <c r="H37" s="6" t="s">
        <v>55</v>
      </c>
      <c r="I37">
        <v>2</v>
      </c>
      <c r="J37" s="5" t="s">
        <v>26</v>
      </c>
      <c r="K37">
        <f t="shared" si="3"/>
        <v>0.08</v>
      </c>
      <c r="L37" s="5" t="s">
        <v>42</v>
      </c>
      <c r="N37">
        <v>1</v>
      </c>
      <c r="O37">
        <f t="shared" si="1"/>
        <v>0.08</v>
      </c>
      <c r="AZ37">
        <f t="shared" si="0"/>
        <v>0.08</v>
      </c>
      <c r="BA37">
        <f t="shared" si="2"/>
        <v>0.08</v>
      </c>
    </row>
    <row r="38" ht="14.25" spans="1:53">
      <c r="A38" s="5">
        <v>37</v>
      </c>
      <c r="B38" s="5">
        <v>19301158</v>
      </c>
      <c r="C38" s="6" t="s">
        <v>127</v>
      </c>
      <c r="AZ38">
        <f t="shared" si="0"/>
        <v>0</v>
      </c>
      <c r="BA38">
        <f t="shared" si="2"/>
        <v>0</v>
      </c>
    </row>
    <row r="39" ht="14.25" spans="1:53">
      <c r="A39" s="5">
        <v>38</v>
      </c>
      <c r="B39" s="5">
        <v>19301162</v>
      </c>
      <c r="C39" s="6" t="s">
        <v>128</v>
      </c>
      <c r="AZ39">
        <f t="shared" si="0"/>
        <v>0</v>
      </c>
      <c r="BA39">
        <f t="shared" si="2"/>
        <v>0</v>
      </c>
    </row>
    <row r="40" ht="14.25" spans="1:53">
      <c r="A40" s="5">
        <v>39</v>
      </c>
      <c r="B40" s="5">
        <v>19301165</v>
      </c>
      <c r="C40" s="6" t="s">
        <v>129</v>
      </c>
      <c r="D40" s="5"/>
      <c r="E40" s="9"/>
      <c r="G40" s="9"/>
      <c r="H40" s="6"/>
      <c r="I40"/>
      <c r="AZ40">
        <f t="shared" si="0"/>
        <v>0</v>
      </c>
      <c r="BA40">
        <f t="shared" si="2"/>
        <v>0</v>
      </c>
    </row>
    <row r="41" spans="1:53">
      <c r="A41">
        <v>40</v>
      </c>
      <c r="B41">
        <v>19301068</v>
      </c>
      <c r="C41" t="s">
        <v>130</v>
      </c>
      <c r="AZ41">
        <f t="shared" si="0"/>
        <v>0</v>
      </c>
      <c r="BA41">
        <f t="shared" si="2"/>
        <v>0</v>
      </c>
    </row>
    <row r="42" spans="1:53">
      <c r="A42">
        <v>41</v>
      </c>
      <c r="B42">
        <v>19301074</v>
      </c>
      <c r="C42" t="s">
        <v>131</v>
      </c>
      <c r="AZ42">
        <f t="shared" si="0"/>
        <v>0</v>
      </c>
      <c r="BA42">
        <f t="shared" si="2"/>
        <v>0</v>
      </c>
    </row>
    <row r="43" spans="1:53">
      <c r="A43">
        <v>42</v>
      </c>
      <c r="B43">
        <v>19231130</v>
      </c>
      <c r="C43" t="s">
        <v>132</v>
      </c>
      <c r="AZ43">
        <f t="shared" si="0"/>
        <v>0</v>
      </c>
      <c r="BA43">
        <f t="shared" si="2"/>
        <v>0</v>
      </c>
    </row>
    <row r="44" spans="1:53">
      <c r="A44">
        <v>43</v>
      </c>
      <c r="B44">
        <v>19301065</v>
      </c>
      <c r="C44" t="s">
        <v>133</v>
      </c>
      <c r="AZ44">
        <f t="shared" si="0"/>
        <v>0</v>
      </c>
      <c r="BA44">
        <f t="shared" si="2"/>
        <v>0</v>
      </c>
    </row>
    <row r="45" ht="44" customHeight="1" spans="1:53">
      <c r="A45">
        <v>44</v>
      </c>
      <c r="B45">
        <v>19301080</v>
      </c>
      <c r="C45" t="s">
        <v>134</v>
      </c>
      <c r="D45" s="5">
        <v>2021</v>
      </c>
      <c r="E45" s="9" t="s">
        <v>53</v>
      </c>
      <c r="G45" s="9" t="s">
        <v>24</v>
      </c>
      <c r="H45" s="6" t="s">
        <v>55</v>
      </c>
      <c r="I45">
        <v>2</v>
      </c>
      <c r="J45" s="5" t="s">
        <v>26</v>
      </c>
      <c r="K45">
        <f>IF(J45="S",IF(I45=1,0.15,IF(I45=2,0.12,0.1)),IF(J45="A",IF(I45=1,0.12,IF(I45=2,0.09,0.06)),IF(J45="B",IF(I45=1,0.1,IF(I45=2,0.08,0.05)))))</f>
        <v>0.08</v>
      </c>
      <c r="L45">
        <v>1</v>
      </c>
      <c r="N45">
        <f>IF(L45&gt;0,IF(L45&lt;3,1,IF(L45&lt;5,0.8,0.6)),0)</f>
        <v>1</v>
      </c>
      <c r="O45">
        <f t="shared" si="1"/>
        <v>0.08</v>
      </c>
      <c r="P45" s="5">
        <v>2021</v>
      </c>
      <c r="Q45" s="14" t="s">
        <v>104</v>
      </c>
      <c r="S45" s="9" t="s">
        <v>51</v>
      </c>
      <c r="T45" s="14" t="s">
        <v>105</v>
      </c>
      <c r="U45">
        <v>3</v>
      </c>
      <c r="V45" s="5" t="s">
        <v>26</v>
      </c>
      <c r="W45">
        <f>IF(V45="S",IF(U45=1,0.15,IF(U45=2,0.12,0.1)),IF(V45="A",IF(U45=1,0.12,IF(U45=2,0.09,0.06)),IF(V45="B",IF(U45=1,0.1,IF(U45=2,0.08,0.05)))))</f>
        <v>0.05</v>
      </c>
      <c r="X45">
        <v>1</v>
      </c>
      <c r="Z45">
        <f>IF(X45&gt;0,IF(X45&lt;3,1,IF(X45&lt;5,0.8,0.6)),0)</f>
        <v>1</v>
      </c>
      <c r="AA45">
        <f>W45*Z45</f>
        <v>0.05</v>
      </c>
      <c r="AZ45">
        <f t="shared" si="0"/>
        <v>0.13</v>
      </c>
      <c r="BA45">
        <f t="shared" si="2"/>
        <v>0.13</v>
      </c>
    </row>
    <row r="46" spans="1:15">
      <c r="A46">
        <v>45</v>
      </c>
      <c r="B46">
        <v>19301013</v>
      </c>
      <c r="C46" t="s">
        <v>135</v>
      </c>
      <c r="K46" t="s">
        <v>31</v>
      </c>
      <c r="L46" t="s">
        <v>31</v>
      </c>
      <c r="N46" t="s">
        <v>31</v>
      </c>
      <c r="O46" t="s">
        <v>31</v>
      </c>
    </row>
    <row r="47" ht="25.5" spans="1:53">
      <c r="A47">
        <v>46</v>
      </c>
      <c r="B47">
        <v>19301012</v>
      </c>
      <c r="C47" t="s">
        <v>136</v>
      </c>
      <c r="D47" s="5">
        <v>2022</v>
      </c>
      <c r="E47" s="7" t="s">
        <v>137</v>
      </c>
      <c r="G47" t="s">
        <v>24</v>
      </c>
      <c r="H47" t="s">
        <v>25</v>
      </c>
      <c r="I47">
        <v>3</v>
      </c>
      <c r="J47" s="13" t="s">
        <v>67</v>
      </c>
      <c r="K47">
        <f>IF(J47="S",IF(I47=1,0.15,IF(I47=2,0.12,0.1)),IF(J47="A",IF(I47=1,0.12,IF(I47=2,0.09,0.06)),IF(J47="B",IF(I47=1,0.1,IF(I47=2,0.08,0.05)))))</f>
        <v>0.06</v>
      </c>
      <c r="L47">
        <v>1</v>
      </c>
      <c r="M47">
        <v>3</v>
      </c>
      <c r="N47">
        <f>IF(L47&gt;0,IF(L47&lt;3,1,IF(L47&lt;5,0.8,0.6)),0)</f>
        <v>1</v>
      </c>
      <c r="O47">
        <f>N47*K47</f>
        <v>0.06</v>
      </c>
      <c r="AZ47">
        <v>0.06</v>
      </c>
      <c r="BA47">
        <v>0.06</v>
      </c>
    </row>
    <row r="48" ht="57" spans="1:53">
      <c r="A48">
        <v>47</v>
      </c>
      <c r="B48">
        <v>19301077</v>
      </c>
      <c r="C48" t="s">
        <v>138</v>
      </c>
      <c r="D48" s="5">
        <v>2021</v>
      </c>
      <c r="E48" s="7" t="s">
        <v>79</v>
      </c>
      <c r="F48" s="9" t="s">
        <v>139</v>
      </c>
      <c r="G48" t="s">
        <v>24</v>
      </c>
      <c r="H48" t="s">
        <v>25</v>
      </c>
      <c r="I48">
        <v>3</v>
      </c>
      <c r="J48" s="5" t="s">
        <v>26</v>
      </c>
      <c r="K48">
        <f>IF(J48="S",IF(I48=1,0.15,IF(I48=2,0.12,0.1)),IF(J48="A",IF(I48=1,0.12,IF(I48=2,0.09,0.06)),IF(J48="B",IF(I48=1,0.1,IF(I48=2,0.08,0.05)))))</f>
        <v>0.05</v>
      </c>
      <c r="L48">
        <v>1</v>
      </c>
      <c r="M48">
        <v>3</v>
      </c>
      <c r="N48">
        <f>IF(L48&gt;0,IF(L48&lt;3,1,IF(L48&lt;5,0.8,0.6)),0)</f>
        <v>1</v>
      </c>
      <c r="O48">
        <f>N48*K48</f>
        <v>0.05</v>
      </c>
      <c r="AZ48">
        <v>0.05</v>
      </c>
      <c r="BA48">
        <v>0.05</v>
      </c>
    </row>
    <row r="49" spans="1:53">
      <c r="A49">
        <v>48</v>
      </c>
      <c r="B49">
        <v>19301034</v>
      </c>
      <c r="C49" t="s">
        <v>140</v>
      </c>
      <c r="D49"/>
      <c r="E49" s="7"/>
      <c r="AZ49">
        <v>0</v>
      </c>
      <c r="BA49">
        <v>0</v>
      </c>
    </row>
    <row r="50" spans="1:53">
      <c r="A50">
        <v>49</v>
      </c>
      <c r="B50" s="16">
        <v>19301048</v>
      </c>
      <c r="C50" s="16" t="s">
        <v>141</v>
      </c>
      <c r="AZ50">
        <v>0</v>
      </c>
      <c r="BA50">
        <v>0</v>
      </c>
    </row>
    <row r="51" spans="1:53">
      <c r="A51">
        <v>50</v>
      </c>
      <c r="B51" s="16">
        <v>19301098</v>
      </c>
      <c r="C51" s="16" t="s">
        <v>142</v>
      </c>
      <c r="AZ51">
        <v>0</v>
      </c>
      <c r="BA51">
        <v>0</v>
      </c>
    </row>
    <row r="52" spans="1:53">
      <c r="A52">
        <v>51</v>
      </c>
      <c r="B52" s="16">
        <v>19301016</v>
      </c>
      <c r="C52" s="16" t="s">
        <v>143</v>
      </c>
      <c r="AZ52">
        <v>0</v>
      </c>
      <c r="BA52">
        <v>0</v>
      </c>
    </row>
    <row r="53" spans="1:53">
      <c r="A53">
        <v>52</v>
      </c>
      <c r="B53" s="16">
        <v>19231020</v>
      </c>
      <c r="C53" s="16" t="s">
        <v>144</v>
      </c>
      <c r="AZ53">
        <v>0</v>
      </c>
      <c r="BA53">
        <v>0</v>
      </c>
    </row>
    <row r="54" spans="1:3">
      <c r="A54">
        <v>53</v>
      </c>
      <c r="B54" s="16">
        <v>19301119</v>
      </c>
      <c r="C54" s="16" t="s">
        <v>145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Qing</dc:creator>
  <cp:lastModifiedBy>ysong</cp:lastModifiedBy>
  <dcterms:created xsi:type="dcterms:W3CDTF">2022-09-15T02:42:00Z</dcterms:created>
  <dcterms:modified xsi:type="dcterms:W3CDTF">2022-09-16T03:51:03Z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762D39D42ABE414E9FD45FFF59DC221A</vt:lpwstr>
  </property>
  <property fmtid="{D5CDD505-2E9C-101B-9397-08002B2CF9AE}" pid="3" name="KSOProductBuildVer">
    <vt:lpwstr>2052-11.1.0.12313</vt:lpwstr>
  </property>
</Properties>
</file>